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7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Kredit dobavljaca, Garancije/"/>
    </mc:Choice>
  </mc:AlternateContent>
  <xr:revisionPtr revIDLastSave="70" documentId="8_{26FAA8F9-2393-442A-ABDA-8379E6295F26}" xr6:coauthVersionLast="47" xr6:coauthVersionMax="47" xr10:uidLastSave="{75B717A0-D0AA-4BFC-826A-86DA360852D0}"/>
  <bookViews>
    <workbookView xWindow="-120" yWindow="-120" windowWidth="29040" windowHeight="15840" xr2:uid="{5B07BCED-B339-4302-8233-E17CABB11806}"/>
  </bookViews>
  <sheets>
    <sheet name="Kupci" sheetId="52" r:id="rId1"/>
    <sheet name="Dobavljači" sheetId="75" r:id="rId2"/>
    <sheet name="Zaduženost" sheetId="7" r:id="rId3"/>
    <sheet name="Zalihe" sheetId="6" r:id="rId4"/>
    <sheet name="Prihodi" sheetId="24" r:id="rId5"/>
    <sheet name="Ostali podaci" sheetId="56" r:id="rId6"/>
    <sheet name="Ostali podaci (Mikro)" sheetId="55" r:id="rId7"/>
    <sheet name="VIKR" sheetId="11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1">Dobavljači!$A$1:$O$88</definedName>
    <definedName name="_xlnm.Print_Area" localSheetId="0">Kupci!$A$1:$Q$88</definedName>
    <definedName name="_xlnm.Print_Area" localSheetId="5">'Ostali podaci'!$A$1:$J$134</definedName>
    <definedName name="_xlnm.Print_Area" localSheetId="6">'Ostali podaci (Mikro)'!$A$1:$J$66</definedName>
    <definedName name="_xlnm.Print_Area" localSheetId="4">Prihodi!$A$1:$M$64</definedName>
    <definedName name="_xlnm.Print_Area" localSheetId="7">VIKR!$A$1:$G$26</definedName>
    <definedName name="_xlnm.Print_Area" localSheetId="2">Zaduženost!$A$1:$Q$130</definedName>
    <definedName name="_xlnm.Print_Area" localSheetId="3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1" l="1"/>
  <c r="B7" i="11"/>
  <c r="B5" i="11"/>
  <c r="B9" i="55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K40" i="24" l="1"/>
  <c r="I52" i="52" l="1"/>
  <c r="I52" i="75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77" i="75"/>
  <c r="K77" i="75"/>
  <c r="J77" i="75"/>
  <c r="I77" i="75"/>
  <c r="L76" i="75"/>
  <c r="K76" i="75"/>
  <c r="J76" i="75"/>
  <c r="I76" i="75"/>
  <c r="L75" i="75"/>
  <c r="K75" i="75"/>
  <c r="J75" i="75"/>
  <c r="I75" i="75"/>
  <c r="L74" i="75"/>
  <c r="K74" i="75"/>
  <c r="J74" i="75"/>
  <c r="I74" i="75"/>
  <c r="L73" i="75"/>
  <c r="K73" i="75"/>
  <c r="J73" i="75"/>
  <c r="I73" i="75"/>
  <c r="L72" i="75"/>
  <c r="K72" i="75"/>
  <c r="J72" i="75"/>
  <c r="I72" i="75"/>
  <c r="L71" i="75"/>
  <c r="K71" i="75"/>
  <c r="J71" i="75"/>
  <c r="I71" i="75"/>
  <c r="L70" i="75"/>
  <c r="K70" i="75"/>
  <c r="J70" i="75"/>
  <c r="I70" i="75"/>
  <c r="G77" i="75"/>
  <c r="F77" i="75"/>
  <c r="G76" i="75"/>
  <c r="F76" i="75"/>
  <c r="G75" i="75"/>
  <c r="F75" i="75"/>
  <c r="G74" i="75"/>
  <c r="F74" i="75"/>
  <c r="G73" i="75"/>
  <c r="F73" i="75"/>
  <c r="G72" i="75"/>
  <c r="F72" i="75"/>
  <c r="G71" i="75"/>
  <c r="F71" i="75"/>
  <c r="G70" i="75"/>
  <c r="F70" i="75"/>
  <c r="H57" i="75"/>
  <c r="H58" i="75"/>
  <c r="H59" i="75"/>
  <c r="H60" i="75"/>
  <c r="H61" i="75"/>
  <c r="H62" i="75"/>
  <c r="H63" i="75"/>
  <c r="H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H57" i="52"/>
  <c r="H58" i="52"/>
  <c r="H59" i="52"/>
  <c r="H60" i="52"/>
  <c r="H61" i="52"/>
  <c r="H62" i="52"/>
  <c r="H63" i="52"/>
  <c r="H56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D18" i="6" l="1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D77" i="75"/>
  <c r="H76" i="75"/>
  <c r="D76" i="75"/>
  <c r="C76" i="75"/>
  <c r="B76" i="75"/>
  <c r="H75" i="75"/>
  <c r="D75" i="75"/>
  <c r="C75" i="75"/>
  <c r="B75" i="75"/>
  <c r="H74" i="75"/>
  <c r="D74" i="75"/>
  <c r="C74" i="75"/>
  <c r="B74" i="75"/>
  <c r="H73" i="75"/>
  <c r="D73" i="75"/>
  <c r="C73" i="75"/>
  <c r="B73" i="75"/>
  <c r="H72" i="75"/>
  <c r="D72" i="75"/>
  <c r="C72" i="75"/>
  <c r="B72" i="75"/>
  <c r="H71" i="75"/>
  <c r="D71" i="75"/>
  <c r="C71" i="75"/>
  <c r="B71" i="75"/>
  <c r="G78" i="75"/>
  <c r="F78" i="75"/>
  <c r="D70" i="75"/>
  <c r="C70" i="75"/>
  <c r="B70" i="75"/>
  <c r="F63" i="75"/>
  <c r="D63" i="75"/>
  <c r="F62" i="75"/>
  <c r="D62" i="75"/>
  <c r="C62" i="75"/>
  <c r="B62" i="75"/>
  <c r="F61" i="75"/>
  <c r="D61" i="75"/>
  <c r="C61" i="75"/>
  <c r="B61" i="75"/>
  <c r="F60" i="75"/>
  <c r="D60" i="75"/>
  <c r="C60" i="75"/>
  <c r="B60" i="75"/>
  <c r="F59" i="75"/>
  <c r="D59" i="75"/>
  <c r="C59" i="75"/>
  <c r="B59" i="75"/>
  <c r="F58" i="75"/>
  <c r="D58" i="75"/>
  <c r="C58" i="75"/>
  <c r="B58" i="75"/>
  <c r="F57" i="75"/>
  <c r="D57" i="75"/>
  <c r="C57" i="75"/>
  <c r="B57" i="75"/>
  <c r="F56" i="75"/>
  <c r="D56" i="75"/>
  <c r="C56" i="75"/>
  <c r="B56" i="75"/>
  <c r="G39" i="75"/>
  <c r="F39" i="75"/>
  <c r="D39" i="75"/>
  <c r="H25" i="75"/>
  <c r="F25" i="75"/>
  <c r="D25" i="75"/>
  <c r="D71" i="52"/>
  <c r="D72" i="52"/>
  <c r="D73" i="52"/>
  <c r="D74" i="52"/>
  <c r="D75" i="52"/>
  <c r="D76" i="52"/>
  <c r="D77" i="52"/>
  <c r="D70" i="52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G59" i="75"/>
  <c r="G56" i="75"/>
  <c r="G62" i="75"/>
  <c r="G57" i="75"/>
  <c r="F64" i="52"/>
  <c r="G59" i="52" s="1"/>
  <c r="D64" i="52"/>
  <c r="E62" i="52" s="1"/>
  <c r="D30" i="6"/>
  <c r="E57" i="75"/>
  <c r="E58" i="75"/>
  <c r="H64" i="75"/>
  <c r="I61" i="75" s="1"/>
  <c r="H70" i="75"/>
  <c r="H78" i="75" s="1"/>
  <c r="D78" i="75"/>
  <c r="F78" i="52"/>
  <c r="G78" i="52"/>
  <c r="D78" i="52"/>
  <c r="H64" i="52"/>
  <c r="I57" i="52" s="1"/>
  <c r="G63" i="52"/>
  <c r="G62" i="52"/>
  <c r="G61" i="52"/>
  <c r="H77" i="52"/>
  <c r="H76" i="52"/>
  <c r="H75" i="52"/>
  <c r="H74" i="52"/>
  <c r="H73" i="52"/>
  <c r="H72" i="52"/>
  <c r="H71" i="52"/>
  <c r="H70" i="52"/>
  <c r="E60" i="75" l="1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C30" i="6" l="1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E78" i="52" l="1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D25" i="11" l="1"/>
  <c r="E25" i="11"/>
  <c r="F25" i="11"/>
  <c r="C25" i="11"/>
  <c r="G129" i="7" l="1"/>
  <c r="J129" i="7"/>
  <c r="I117" i="7" s="1"/>
  <c r="I129" i="7" s="1"/>
  <c r="F129" i="7"/>
  <c r="I44" i="7" l="1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<sst xmlns="http://schemas.openxmlformats.org/spreadsheetml/2006/main" count="525" uniqueCount="264">
  <si>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</si>
  <si>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</si>
  <si>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</si>
  <si>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</si>
  <si>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</si>
  <si>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</si>
  <si>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</si>
  <si>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</si>
  <si>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</si>
  <si>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</si>
  <si>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</si>
  <si>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</si>
  <si>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</si>
  <si>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</si>
  <si>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</si>
  <si>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</si>
  <si>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</si>
  <si>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</si>
  <si>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</si>
  <si>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</si>
  <si>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</si>
  <si>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</si>
  <si>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</si>
  <si>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</si>
  <si>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</si>
  <si>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</si>
  <si>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</si>
  <si>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</si>
  <si>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Opis pozicije</t>
  </si>
  <si>
    <t>4. Iznos kratkoročnih deviznih obveza i obveza uz valutnu klauzulu osiguranih založnim deviznim depozitom u istoj valuti u kojoj je odobren plasman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</si>
  <si>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</si>
  <si>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</si>
  <si>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</si>
  <si>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</si>
  <si>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</si>
  <si>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</si>
  <si>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</si>
  <si>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</si>
  <si>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</si>
  <si>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</si>
  <si>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</si>
  <si>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</si>
  <si>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</si>
  <si>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</si>
  <si>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</si>
  <si>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</si>
  <si>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</si>
  <si>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</si>
  <si>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</si>
  <si>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</si>
  <si>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</si>
  <si>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</si>
  <si>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</si>
  <si>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</si>
  <si>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</si>
  <si>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</si>
  <si>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</si>
  <si>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</si>
  <si>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</si>
  <si>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</si>
  <si>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</si>
  <si>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</si>
  <si>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</si>
  <si>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</si>
  <si>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</si>
  <si>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</si>
  <si>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</si>
  <si>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</si>
  <si>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</si>
  <si>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</si>
  <si>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</si>
  <si>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</si>
  <si>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</si>
  <si>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</si>
  <si>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</si>
  <si>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</si>
  <si>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</si>
  <si>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</si>
  <si>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</si>
  <si>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</si>
  <si>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</si>
  <si>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</si>
  <si>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</si>
  <si>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</si>
  <si>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</si>
  <si>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</si>
  <si>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</si>
  <si>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</si>
  <si>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</si>
  <si>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</si>
  <si>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</si>
  <si>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</si>
  <si>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</si>
  <si>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</si>
  <si>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</si>
  <si>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</si>
  <si>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</si>
  <si>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</si>
  <si>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</si>
  <si>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</si>
  <si>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</si>
  <si>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Porezna stopa</t>
  </si>
  <si>
    <r>
      <t xml:space="preserve">5. Usklađenost devizne pozicije </t>
    </r>
    <r>
      <rPr>
        <sz val="10"/>
        <color theme="1"/>
        <rFont val="Arial"/>
        <family val="2"/>
        <charset val="238"/>
      </rPr>
      <t>(1/(2+3- 4))</t>
    </r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</si>
  <si>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</si>
  <si>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</si>
  <si>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</si>
  <si>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</si>
  <si>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</si>
  <si>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</si>
  <si>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</si>
  <si>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</si>
  <si>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</si>
  <si>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</si>
  <si>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</si>
  <si>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</si>
  <si>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</si>
  <si>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</si>
  <si>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</si>
  <si>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</si>
  <si>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</si>
  <si>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</si>
  <si>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</si>
  <si>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</si>
  <si>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</si>
  <si>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</si>
  <si>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</si>
  <si>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>Valute i iznosi po valutama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</si>
  <si>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</si>
  <si>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</si>
  <si>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</si>
  <si>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</si>
  <si>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</si>
  <si>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</si>
  <si>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</si>
  <si>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</si>
  <si>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</si>
  <si>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</si>
  <si>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</si>
  <si>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</si>
  <si>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</si>
  <si>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</si>
  <si>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</si>
  <si>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</si>
  <si>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</si>
  <si>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</si>
  <si>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</si>
  <si>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</si>
  <si>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</si>
  <si>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</si>
  <si>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</si>
  <si>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</si>
  <si>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</si>
  <si>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</si>
  <si>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</si>
  <si>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</si>
  <si>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</si>
  <si>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</si>
  <si>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</si>
  <si>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</si>
  <si>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</si>
  <si>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</si>
  <si>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</si>
  <si>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</si>
  <si>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</si>
  <si>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</si>
  <si>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</si>
  <si>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</si>
  <si>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</si>
  <si>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</si>
  <si>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</si>
  <si>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</si>
  <si>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</si>
  <si>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</si>
  <si>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r>
      <rPr>
        <b/>
        <sz val="10"/>
        <color theme="1" tint="0.34998626667073579"/>
        <rFont val="Arial"/>
        <family val="2"/>
        <charset val="238"/>
      </rPr>
      <t xml:space="preserve">Devizni priljevi </t>
    </r>
    <r>
      <rPr>
        <sz val="10"/>
        <color theme="1" tint="0.34998626667073579"/>
        <rFont val="Arial"/>
        <family val="2"/>
      </rPr>
      <t xml:space="preserve">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
</t>
    </r>
    <r>
      <rPr>
        <b/>
        <sz val="10"/>
        <color theme="1" tint="0.34998626667073579"/>
        <rFont val="Arial"/>
        <family val="2"/>
        <charset val="238"/>
      </rPr>
      <t xml:space="preserve">Devizni odljevi </t>
    </r>
    <r>
      <rPr>
        <sz val="10"/>
        <color theme="1" tint="0.34998626667073579"/>
        <rFont val="Arial"/>
        <family val="2"/>
      </rPr>
      <t xml:space="preserve"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 </t>
    </r>
    <r>
      <rPr>
        <b/>
        <sz val="10"/>
        <color theme="1" tint="0.34998626667073579"/>
        <rFont val="Arial"/>
        <family val="2"/>
        <charset val="238"/>
      </rPr>
      <t>Bilanca</t>
    </r>
    <r>
      <rPr>
        <sz val="10"/>
        <color theme="1" tint="0.34998626667073579"/>
        <rFont val="Arial"/>
        <family val="2"/>
        <charset val="238"/>
      </rPr>
      <t xml:space="preserve"> prethodnog obračunskog razdoblja.</t>
    </r>
    <r>
      <rPr>
        <sz val="10"/>
        <color theme="1" tint="0.34998626667073579"/>
        <rFont val="Arial"/>
        <family val="2"/>
      </rPr>
      <t xml:space="preserve">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 Planirane odljeve u tekućoj godini temeljem novih kredita čija se realizacija očekuje putem HBOR-a, potrebno je isključiti iz predmetne stavke.
</t>
    </r>
    <r>
      <rPr>
        <b/>
        <sz val="10"/>
        <color theme="1" tint="0.34998626667073579"/>
        <rFont val="Arial"/>
        <family val="2"/>
        <charset val="238"/>
      </rPr>
      <t>Iznos kratkoročnih deviznih obveza i obveza uz valutnu klauzulu osiguranih založnim deviznim depozitom u istoj valuti u kojoj je odobren plasman</t>
    </r>
    <r>
      <rPr>
        <sz val="10"/>
        <color theme="1" tint="0.34998626667073579"/>
        <rFont val="Arial"/>
        <family val="2"/>
      </rPr>
      <t>: 
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</si>
  <si>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Iznos u EUR</t>
  </si>
  <si>
    <t>1. Devizni priljevi i priljevi u eurima koji su valutno indeksirani</t>
  </si>
  <si>
    <t>2. Devizni odljevi i odljevi u eurima koji su valutno indeksirani</t>
  </si>
  <si>
    <t>USD</t>
  </si>
  <si>
    <r>
      <t xml:space="preserve">3. Devizni odljevi i odljevi u eurima koji su valutno indeksirani, a koji se očekuju od sredstava HBOR-a </t>
    </r>
    <r>
      <rPr>
        <b/>
        <sz val="10"/>
        <color theme="1" tint="0.34998626667073579"/>
        <rFont val="Arial"/>
        <family val="2"/>
        <charset val="238"/>
      </rPr>
      <t>(upisuje HBOR)</t>
    </r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</si>
  <si>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</si>
  <si>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</si>
  <si>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</si>
  <si>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</si>
  <si>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</si>
  <si>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</si>
  <si>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</si>
  <si>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</si>
  <si>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</si>
  <si>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</si>
  <si>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</si>
  <si>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</si>
  <si>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</si>
  <si>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</si>
  <si>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</si>
  <si>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</si>
  <si>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</si>
  <si>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</si>
  <si>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</si>
  <si>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000 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</si>
  <si>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</si>
  <si>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</si>
  <si>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</si>
  <si>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</si>
  <si>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</si>
  <si>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</si>
  <si>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</si>
  <si>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</si>
  <si>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</si>
  <si>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</si>
  <si>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</si>
  <si>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</si>
  <si>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</si>
  <si>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</si>
  <si>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</si>
  <si>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</si>
  <si>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</si>
  <si>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t>Obrazac za utvrđivanje usklađenosti devizne pozicije za 2023. godinu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</si>
  <si>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</si>
  <si>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</si>
  <si>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</si>
  <si>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Početak otplate (datum)</t>
  </si>
  <si>
    <t>Ugovoreni iznos EUR</t>
  </si>
  <si>
    <t>za svaku stavku upisati samo jedan iznos u HRK ili EUR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</si>
  <si>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</si>
  <si>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</si>
  <si>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</si>
  <si>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</si>
  <si>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</si>
  <si>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</si>
  <si>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</si>
  <si>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</si>
  <si>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</si>
  <si>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</si>
  <si>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</si>
  <si>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</si>
  <si>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</si>
  <si>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</si>
  <si>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</si>
  <si>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</si>
  <si>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</si>
  <si>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</si>
  <si>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</si>
  <si>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</si>
  <si>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</si>
  <si>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</si>
  <si>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</si>
  <si>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</si>
  <si>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</si>
  <si>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</si>
  <si>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</si>
  <si>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</si>
  <si>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</si>
  <si>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</si>
  <si>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</si>
  <si>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</si>
  <si>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</si>
  <si>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</si>
  <si>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popunjava se za zahtjeve iznad 200.000 EUR u stranoj valuti</t>
  </si>
  <si>
    <r>
      <t xml:space="preserve">Kupci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</si>
  <si>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</si>
  <si>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rFont val="Arial"/>
        <family val="2"/>
        <charset val="238"/>
      </rPr>
      <t>VIKR obrazac</t>
    </r>
    <r>
      <rPr>
        <b/>
        <sz val="10"/>
        <color rgb="FFC00000"/>
        <rFont val="Arial"/>
        <family val="2"/>
        <charset val="238"/>
      </rPr>
      <t xml:space="preserve"> </t>
    </r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</si>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</sst>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33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vertAlign val="superscript"/>
      <sz val="10"/>
      <color theme="1"/>
      <name val="Arial"/>
      <family val="2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sz val="10"/>
      <color rgb="FFC00000"/>
      <name val="Arial"/>
      <family val="2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344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4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justify" vertical="center"/>
      <protection hidden="1"/>
    </xf>
    <xf numFmtId="18" fontId="19" fillId="0" borderId="0" xfId="0" applyNumberFormat="1" applyFont="1" applyAlignment="1" applyProtection="1">
      <alignment horizontal="justify" vertical="center"/>
      <protection hidden="1"/>
    </xf>
    <xf numFmtId="18" fontId="19" fillId="0" borderId="0" xfId="0" applyNumberFormat="1" applyFont="1" applyAlignment="1" applyProtection="1">
      <alignment horizontal="justify" vertical="center" wrapText="1"/>
      <protection hidden="1"/>
    </xf>
    <xf numFmtId="18" fontId="19" fillId="0" borderId="0" xfId="0" applyNumberFormat="1" applyFont="1" applyAlignment="1" applyProtection="1">
      <alignment vertical="center" wrapText="1"/>
      <protection hidden="1"/>
    </xf>
    <xf numFmtId="18" fontId="19" fillId="0" borderId="0" xfId="0" applyNumberFormat="1" applyFont="1" applyBorder="1" applyAlignment="1" applyProtection="1">
      <alignment horizontal="justify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horizontal="right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" fillId="2" borderId="11" xfId="0" applyFont="1" applyFill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17" fillId="0" borderId="0" xfId="2" applyFont="1" applyAlignment="1" applyProtection="1">
      <alignment vertical="center"/>
      <protection hidden="1"/>
    </xf>
    <xf numFmtId="0" fontId="0" fillId="0" borderId="0" xfId="0" applyFont="1" applyFill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5" fillId="0" borderId="0" xfId="3" applyFont="1" applyFill="1" applyAlignment="1" applyProtection="1">
      <alignment horizontal="center"/>
      <protection hidden="1"/>
    </xf>
    <xf numFmtId="4" fontId="6" fillId="0" borderId="2" xfId="0" applyNumberFormat="1" applyFont="1" applyBorder="1" applyAlignment="1" applyProtection="1">
      <alignment vertical="center" wrapText="1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6" fillId="3" borderId="2" xfId="4" applyNumberFormat="1" applyFont="1" applyBorder="1" applyAlignment="1" applyProtection="1">
      <alignment vertical="center" wrapText="1"/>
      <protection locked="0" hidden="1"/>
    </xf>
    <xf numFmtId="9" fontId="0" fillId="2" borderId="2" xfId="0" applyNumberFormat="1" applyFont="1" applyFill="1" applyBorder="1" applyAlignment="1" applyProtection="1">
      <alignment horizontal="center" vertical="center"/>
      <protection hidden="1"/>
    </xf>
    <xf numFmtId="9" fontId="4" fillId="2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9" fontId="6" fillId="2" borderId="2" xfId="0" applyNumberFormat="1" applyFont="1" applyFill="1" applyBorder="1" applyAlignment="1" applyProtection="1">
      <alignment horizontal="center" vertical="center"/>
      <protection hidden="1"/>
    </xf>
    <xf numFmtId="4" fontId="6" fillId="2" borderId="2" xfId="0" applyNumberFormat="1" applyFont="1" applyFill="1" applyBorder="1" applyAlignment="1" applyProtection="1">
      <alignment horizontal="right" vertical="center"/>
      <protection hidden="1"/>
    </xf>
    <xf numFmtId="49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2" xfId="0" applyFont="1" applyFill="1" applyBorder="1" applyAlignment="1" applyProtection="1">
      <alignment horizontal="left" vertical="center"/>
      <protection hidden="1"/>
    </xf>
    <xf numFmtId="4" fontId="12" fillId="2" borderId="2" xfId="0" applyNumberFormat="1" applyFont="1" applyFill="1" applyBorder="1" applyAlignment="1" applyProtection="1">
      <alignment horizontal="right" vertical="center"/>
      <protection hidden="1"/>
    </xf>
    <xf numFmtId="0" fontId="4" fillId="0" borderId="0" xfId="0" quotePrefix="1" applyFont="1" applyFill="1" applyProtection="1">
      <protection hidden="1"/>
    </xf>
    <xf numFmtId="0" fontId="21" fillId="0" borderId="0" xfId="0" applyFont="1" applyAlignment="1" applyProtection="1">
      <alignment vertical="center"/>
      <protection hidden="1"/>
    </xf>
    <xf numFmtId="0" fontId="6" fillId="3" borderId="2" xfId="4" applyFont="1" applyBorder="1" applyAlignment="1" applyProtection="1">
      <alignment horizontal="left" vertical="center" wrapText="1"/>
      <protection locked="0" hidden="1"/>
    </xf>
    <xf numFmtId="49" fontId="6" fillId="0" borderId="2" xfId="0" applyNumberFormat="1" applyFont="1" applyBorder="1" applyAlignment="1" applyProtection="1">
      <alignment horizontal="center" vertical="center" wrapText="1"/>
      <protection locked="0" hidden="1"/>
    </xf>
    <xf numFmtId="4" fontId="6" fillId="0" borderId="2" xfId="0" applyNumberFormat="1" applyFont="1" applyBorder="1" applyAlignment="1" applyProtection="1">
      <alignment horizontal="right" vertical="center"/>
      <protection locked="0" hidden="1"/>
    </xf>
    <xf numFmtId="0" fontId="6" fillId="0" borderId="2" xfId="0" applyFont="1" applyBorder="1" applyAlignment="1" applyProtection="1">
      <alignment horizontal="left" vertical="center" wrapText="1"/>
      <protection locked="0" hidden="1"/>
    </xf>
    <xf numFmtId="0" fontId="18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0" fillId="2" borderId="13" xfId="0" applyFont="1" applyFill="1" applyBorder="1" applyAlignment="1" applyProtection="1">
      <alignment vertical="center"/>
      <protection hidden="1"/>
    </xf>
    <xf numFmtId="0" fontId="0" fillId="2" borderId="12" xfId="0" applyFont="1" applyFill="1" applyBorder="1" applyAlignment="1" applyProtection="1">
      <alignment vertical="center"/>
      <protection hidden="1"/>
    </xf>
    <xf numFmtId="164" fontId="6" fillId="2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10" fontId="6" fillId="2" borderId="2" xfId="0" applyNumberFormat="1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vertical="center"/>
      <protection hidden="1"/>
    </xf>
    <xf numFmtId="0" fontId="4" fillId="2" borderId="2" xfId="0" applyFont="1" applyFill="1" applyBorder="1" applyAlignment="1" applyProtection="1">
      <alignment vertical="center" wrapText="1"/>
      <protection hidden="1"/>
    </xf>
    <xf numFmtId="4" fontId="0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vertical="center" wrapText="1"/>
      <protection locked="0" hidden="1"/>
    </xf>
    <xf numFmtId="164" fontId="6" fillId="0" borderId="2" xfId="0" applyNumberFormat="1" applyFont="1" applyBorder="1" applyAlignment="1" applyProtection="1">
      <alignment horizontal="center" vertical="center"/>
      <protection locked="0"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10" fontId="6" fillId="0" borderId="2" xfId="0" applyNumberFormat="1" applyFont="1" applyBorder="1" applyAlignment="1" applyProtection="1">
      <alignment horizontal="center" vertical="center"/>
      <protection locked="0" hidden="1"/>
    </xf>
    <xf numFmtId="0" fontId="6" fillId="3" borderId="11" xfId="4" applyFont="1" applyBorder="1" applyAlignment="1" applyProtection="1">
      <alignment horizontal="left" vertical="center" wrapText="1"/>
      <protection locked="0" hidden="1"/>
    </xf>
    <xf numFmtId="4" fontId="6" fillId="3" borderId="2" xfId="4" applyNumberFormat="1" applyFont="1" applyBorder="1" applyAlignment="1" applyProtection="1">
      <alignment horizontal="right" vertical="center"/>
      <protection locked="0" hidden="1"/>
    </xf>
    <xf numFmtId="0" fontId="6" fillId="2" borderId="2" xfId="0" applyFont="1" applyFill="1" applyBorder="1" applyAlignment="1" applyProtection="1">
      <alignment horizontal="left" vertical="center" wrapText="1"/>
      <protection locked="0" hidden="1"/>
    </xf>
    <xf numFmtId="0" fontId="6" fillId="0" borderId="2" xfId="0" quotePrefix="1" applyFont="1" applyBorder="1" applyAlignment="1" applyProtection="1">
      <alignment horizontal="left" vertical="center" wrapText="1"/>
      <protection locked="0" hidden="1"/>
    </xf>
    <xf numFmtId="0" fontId="0" fillId="0" borderId="0" xfId="0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4" xfId="0" applyFill="1" applyBorder="1" applyAlignment="1" applyProtection="1">
      <alignment vertical="top" wrapText="1"/>
      <protection hidden="1"/>
    </xf>
    <xf numFmtId="0" fontId="0" fillId="2" borderId="5" xfId="0" applyFill="1" applyBorder="1" applyAlignment="1" applyProtection="1">
      <alignment vertical="top" wrapText="1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0" fontId="0" fillId="2" borderId="7" xfId="0" applyFill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49" fontId="6" fillId="2" borderId="7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top" wrapText="1"/>
      <protection hidden="1"/>
    </xf>
    <xf numFmtId="0" fontId="0" fillId="2" borderId="10" xfId="0" applyFill="1" applyBorder="1" applyAlignment="1" applyProtection="1">
      <alignment vertical="top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left" vertical="center" wrapText="1"/>
      <protection locked="0" hidden="1"/>
    </xf>
    <xf numFmtId="4" fontId="6" fillId="0" borderId="2" xfId="0" applyNumberFormat="1" applyFont="1" applyBorder="1" applyAlignment="1" applyProtection="1">
      <alignment vertical="center"/>
      <protection locked="0"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12" fillId="3" borderId="2" xfId="4" applyFont="1" applyBorder="1" applyAlignment="1" applyProtection="1">
      <alignment horizontal="right" vertical="center" wrapText="1"/>
      <protection locked="0" hidden="1"/>
    </xf>
    <xf numFmtId="0" fontId="14" fillId="0" borderId="0" xfId="0" applyFont="1" applyAlignment="1" applyProtection="1">
      <alignment horizontal="left" vertical="center"/>
      <protection hidden="1"/>
    </xf>
    <xf numFmtId="0" fontId="27" fillId="0" borderId="2" xfId="0" applyFont="1" applyBorder="1" applyAlignment="1" applyProtection="1">
      <alignment horizontal="left" vertical="center"/>
      <protection locked="0" hidden="1"/>
    </xf>
    <xf numFmtId="0" fontId="0" fillId="3" borderId="17" xfId="4" applyFont="1" applyBorder="1" applyAlignment="1" applyProtection="1">
      <alignment horizontal="left" vertical="center"/>
      <protection locked="0"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2" borderId="3" xfId="0" applyFont="1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16" fillId="2" borderId="4" xfId="0" applyFont="1" applyFill="1" applyBorder="1" applyAlignment="1" applyProtection="1">
      <alignment vertical="center"/>
      <protection hidden="1"/>
    </xf>
    <xf numFmtId="0" fontId="16" fillId="2" borderId="5" xfId="0" applyFont="1" applyFill="1" applyBorder="1" applyAlignment="1" applyProtection="1">
      <alignment vertical="center"/>
      <protection hidden="1"/>
    </xf>
    <xf numFmtId="0" fontId="11" fillId="2" borderId="3" xfId="0" applyFont="1" applyFill="1" applyBorder="1" applyAlignment="1" applyProtection="1">
      <alignment vertical="center"/>
      <protection hidden="1"/>
    </xf>
    <xf numFmtId="0" fontId="20" fillId="2" borderId="8" xfId="0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>
      <protection hidden="1"/>
    </xf>
    <xf numFmtId="0" fontId="0" fillId="0" borderId="0" xfId="0" applyFont="1"/>
    <xf numFmtId="0" fontId="29" fillId="0" borderId="0" xfId="0" applyFont="1"/>
    <xf numFmtId="0" fontId="11" fillId="0" borderId="0" xfId="0" applyFont="1"/>
    <xf numFmtId="0" fontId="0" fillId="3" borderId="17" xfId="4" applyFont="1" applyBorder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 wrapText="1"/>
      <protection locked="0" hidden="1"/>
    </xf>
    <xf numFmtId="0" fontId="0" fillId="2" borderId="2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locked="0" hidden="1"/>
    </xf>
    <xf numFmtId="0" fontId="0" fillId="0" borderId="12" xfId="0" applyBorder="1" applyAlignment="1" applyProtection="1">
      <alignment horizontal="left" vertical="center"/>
      <protection locked="0"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30" fillId="2" borderId="8" xfId="0" applyFont="1" applyFill="1" applyBorder="1" applyAlignment="1" applyProtection="1">
      <alignment horizontal="left" vertical="center"/>
      <protection hidden="1"/>
    </xf>
    <xf numFmtId="4" fontId="6" fillId="2" borderId="2" xfId="4" applyNumberFormat="1" applyFont="1" applyFill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4" fontId="0" fillId="2" borderId="2" xfId="0" applyNumberFormat="1" applyFont="1" applyFill="1" applyBorder="1" applyAlignment="1" applyProtection="1">
      <alignment horizontal="right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4" fontId="6" fillId="0" borderId="2" xfId="0" applyNumberFormat="1" applyFont="1" applyBorder="1" applyAlignment="1" applyProtection="1">
      <alignment horizontal="right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9" fontId="0" fillId="2" borderId="2" xfId="0" applyNumberForma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0" fillId="0" borderId="0" xfId="0" applyNumberFormat="1" applyFont="1" applyBorder="1" applyAlignment="1" applyProtection="1">
      <alignment horizontal="left" vertical="center"/>
      <protection locked="0" hidden="1"/>
    </xf>
    <xf numFmtId="164" fontId="0" fillId="0" borderId="0" xfId="0" applyNumberFormat="1" applyFont="1" applyBorder="1" applyAlignment="1" applyProtection="1">
      <alignment horizontal="left" vertical="center"/>
      <protection hidden="1"/>
    </xf>
    <xf numFmtId="164" fontId="0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locked="0" hidden="1"/>
    </xf>
    <xf numFmtId="49" fontId="0" fillId="0" borderId="0" xfId="0" applyNumberFormat="1" applyFont="1" applyBorder="1" applyAlignment="1" applyProtection="1">
      <alignment horizontal="left" vertical="center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left" vertical="center"/>
      <protection hidden="1"/>
    </xf>
    <xf numFmtId="0" fontId="12" fillId="0" borderId="9" xfId="0" applyFont="1" applyFill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0" fillId="0" borderId="9" xfId="0" applyBorder="1" applyProtection="1">
      <protection hidden="1"/>
    </xf>
    <xf numFmtId="0" fontId="11" fillId="0" borderId="9" xfId="0" applyFont="1" applyFill="1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20" fillId="0" borderId="9" xfId="0" applyFont="1" applyBorder="1" applyAlignment="1" applyProtection="1">
      <alignment horizontal="righ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32" fillId="0" borderId="9" xfId="0" applyFont="1" applyBorder="1" applyAlignment="1" applyProtection="1">
      <alignment horizontal="left" vertical="center"/>
      <protection hidden="1"/>
    </xf>
    <xf numFmtId="0" fontId="12" fillId="0" borderId="9" xfId="0" applyFont="1" applyBorder="1" applyAlignment="1" applyProtection="1">
      <alignment horizontal="right" vertical="center"/>
      <protection hidden="1"/>
    </xf>
    <xf numFmtId="0" fontId="20" fillId="0" borderId="0" xfId="0" applyFont="1" applyFill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20" fillId="4" borderId="0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 hidden="1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  <protection hidden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6" fillId="2" borderId="14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30" fillId="2" borderId="15" xfId="0" applyFont="1" applyFill="1" applyBorder="1" applyAlignment="1" applyProtection="1">
      <alignment horizontal="center" vertical="center" wrapText="1"/>
      <protection hidden="1"/>
    </xf>
    <xf numFmtId="164" fontId="1" fillId="2" borderId="14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left" vertical="center"/>
      <protection hidden="1"/>
    </xf>
    <xf numFmtId="0" fontId="0" fillId="0" borderId="13" xfId="0" applyBorder="1" applyAlignment="1">
      <alignment vertical="center"/>
    </xf>
    <xf numFmtId="0" fontId="6" fillId="0" borderId="11" xfId="0" applyFont="1" applyBorder="1" applyAlignment="1" applyProtection="1">
      <alignment horizontal="left" vertical="center"/>
      <protection locked="0" hidden="1"/>
    </xf>
    <xf numFmtId="0" fontId="0" fillId="0" borderId="12" xfId="0" applyBorder="1" applyAlignment="1" applyProtection="1">
      <alignment horizontal="left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164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6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6" fillId="2" borderId="2" xfId="0" applyFont="1" applyFill="1" applyBorder="1" applyAlignment="1" applyProtection="1">
      <alignment horizontal="center" vertical="center" wrapText="1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10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164" fontId="1" fillId="2" borderId="2" xfId="0" applyNumberFormat="1" applyFont="1" applyFill="1" applyBorder="1" applyAlignment="1" applyProtection="1">
      <alignment horizontal="center" vertical="center"/>
      <protection hidden="1"/>
    </xf>
    <xf numFmtId="164" fontId="1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horizontal="left" vertical="center"/>
      <protection hidden="1"/>
    </xf>
    <xf numFmtId="0" fontId="2" fillId="2" borderId="15" xfId="0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6" fillId="0" borderId="2" xfId="0" applyNumberFormat="1" applyFont="1" applyBorder="1" applyAlignment="1" applyProtection="1">
      <alignment horizontal="left" vertical="center" wrapText="1"/>
      <protection locked="0" hidden="1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4" fontId="12" fillId="2" borderId="2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NumberFormat="1" applyFont="1" applyBorder="1" applyAlignment="1" applyProtection="1">
      <alignment horizontal="left" vertical="center" wrapText="1"/>
      <protection locked="0" hidden="1"/>
    </xf>
    <xf numFmtId="0" fontId="6" fillId="0" borderId="13" xfId="0" applyNumberFormat="1" applyFont="1" applyBorder="1" applyAlignment="1" applyProtection="1">
      <alignment horizontal="left" vertical="center" wrapText="1"/>
      <protection locked="0" hidden="1"/>
    </xf>
    <xf numFmtId="0" fontId="0" fillId="0" borderId="12" xfId="0" applyBorder="1" applyAlignment="1" applyProtection="1">
      <alignment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hidden="1"/>
    </xf>
    <xf numFmtId="0" fontId="24" fillId="2" borderId="2" xfId="0" applyFont="1" applyFill="1" applyBorder="1" applyAlignment="1" applyProtection="1">
      <alignment horizontal="center" vertical="center" wrapText="1"/>
      <protection hidden="1"/>
    </xf>
    <xf numFmtId="0" fontId="23" fillId="2" borderId="2" xfId="0" applyFont="1" applyFill="1" applyBorder="1" applyAlignment="1" applyProtection="1">
      <alignment horizontal="center" vertical="center"/>
      <protection hidden="1"/>
    </xf>
    <xf numFmtId="0" fontId="24" fillId="2" borderId="2" xfId="0" applyFont="1" applyFill="1" applyBorder="1" applyAlignment="1" applyProtection="1">
      <alignment horizontal="center" vertical="center"/>
      <protection hidden="1"/>
    </xf>
    <xf numFmtId="0" fontId="23" fillId="2" borderId="11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  <protection hidden="1"/>
    </xf>
    <xf numFmtId="4" fontId="1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vertical="center" wrapText="1"/>
    </xf>
    <xf numFmtId="0" fontId="23" fillId="2" borderId="13" xfId="0" applyFont="1" applyFill="1" applyBorder="1" applyAlignment="1" applyProtection="1">
      <alignment horizontal="center" vertical="center" wrapText="1"/>
      <protection hidden="1"/>
    </xf>
    <xf numFmtId="0" fontId="24" fillId="2" borderId="11" xfId="0" applyFont="1" applyFill="1" applyBorder="1" applyAlignment="1" applyProtection="1">
      <alignment horizontal="center" vertical="center" wrapText="1"/>
      <protection hidden="1"/>
    </xf>
    <xf numFmtId="0" fontId="2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left" vertical="center" wrapText="1"/>
      <protection hidden="1"/>
    </xf>
    <xf numFmtId="0" fontId="0" fillId="2" borderId="13" xfId="0" applyFill="1" applyBorder="1" applyAlignment="1" applyProtection="1">
      <alignment vertical="center" wrapText="1"/>
      <protection hidden="1"/>
    </xf>
    <xf numFmtId="0" fontId="0" fillId="0" borderId="13" xfId="0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 hidden="1"/>
    </xf>
    <xf numFmtId="0" fontId="0" fillId="0" borderId="13" xfId="0" applyBorder="1" applyAlignment="1" applyProtection="1">
      <alignment vertical="center" wrapText="1"/>
      <protection locked="0" hidden="1"/>
    </xf>
    <xf numFmtId="0" fontId="6" fillId="0" borderId="11" xfId="0" applyFont="1" applyBorder="1" applyAlignment="1" applyProtection="1">
      <alignment horizontal="left" vertical="center" wrapText="1"/>
      <protection locked="0" hidden="1"/>
    </xf>
    <xf numFmtId="0" fontId="0" fillId="0" borderId="13" xfId="0" applyBorder="1" applyAlignment="1" applyProtection="1">
      <alignment horizontal="left" vertical="center" wrapText="1"/>
      <protection locked="0" hidden="1"/>
    </xf>
    <xf numFmtId="0" fontId="23" fillId="2" borderId="3" xfId="0" quotePrefix="1" applyFont="1" applyFill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 applyProtection="1">
      <alignment horizontal="center"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vertical="top" wrapText="1"/>
      <protection locked="0" hidden="1"/>
    </xf>
    <xf numFmtId="0" fontId="0" fillId="0" borderId="4" xfId="0" applyBorder="1" applyAlignment="1" applyProtection="1">
      <alignment vertical="top" wrapText="1"/>
      <protection locked="0" hidden="1"/>
    </xf>
    <xf numFmtId="0" fontId="0" fillId="0" borderId="5" xfId="0" applyBorder="1" applyAlignment="1" applyProtection="1">
      <alignment vertical="top" wrapText="1"/>
      <protection locked="0" hidden="1"/>
    </xf>
    <xf numFmtId="0" fontId="0" fillId="0" borderId="6" xfId="0" applyBorder="1" applyAlignment="1" applyProtection="1">
      <alignment vertical="top" wrapText="1"/>
      <protection locked="0" hidden="1"/>
    </xf>
    <xf numFmtId="0" fontId="0" fillId="0" borderId="0" xfId="0" applyBorder="1" applyAlignment="1" applyProtection="1">
      <alignment vertical="top" wrapText="1"/>
      <protection locked="0" hidden="1"/>
    </xf>
    <xf numFmtId="0" fontId="0" fillId="0" borderId="7" xfId="0" applyBorder="1" applyAlignment="1" applyProtection="1">
      <alignment vertical="top" wrapText="1"/>
      <protection locked="0" hidden="1"/>
    </xf>
    <xf numFmtId="0" fontId="0" fillId="0" borderId="8" xfId="0" applyBorder="1" applyAlignment="1" applyProtection="1">
      <alignment vertical="top" wrapText="1"/>
      <protection locked="0" hidden="1"/>
    </xf>
    <xf numFmtId="0" fontId="0" fillId="0" borderId="9" xfId="0" applyBorder="1" applyAlignment="1" applyProtection="1">
      <alignment vertical="top" wrapText="1"/>
      <protection locked="0" hidden="1"/>
    </xf>
    <xf numFmtId="0" fontId="0" fillId="0" borderId="10" xfId="0" applyBorder="1" applyAlignment="1" applyProtection="1">
      <alignment vertical="top" wrapText="1"/>
      <protection locked="0" hidden="1"/>
    </xf>
    <xf numFmtId="0" fontId="23" fillId="2" borderId="14" xfId="0" quotePrefix="1" applyFont="1" applyFill="1" applyBorder="1" applyAlignment="1" applyProtection="1">
      <alignment horizontal="center" vertical="center" wrapText="1"/>
      <protection hidden="1"/>
    </xf>
    <xf numFmtId="0" fontId="24" fillId="0" borderId="15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 applyProtection="1">
      <alignment vertical="center" wrapText="1"/>
      <protection locked="0" hidden="1"/>
    </xf>
    <xf numFmtId="0" fontId="0" fillId="0" borderId="2" xfId="0" applyBorder="1" applyAlignment="1" applyProtection="1">
      <alignment wrapText="1"/>
      <protection locked="0" hidden="1"/>
    </xf>
    <xf numFmtId="0" fontId="0" fillId="0" borderId="11" xfId="0" applyBorder="1" applyAlignment="1" applyProtection="1">
      <alignment horizontal="left" vertical="center" wrapText="1"/>
      <protection locked="0" hidden="1"/>
    </xf>
    <xf numFmtId="0" fontId="0" fillId="0" borderId="12" xfId="0" applyBorder="1" applyAlignment="1" applyProtection="1">
      <alignment horizontal="left" vertical="center" wrapText="1"/>
      <protection locked="0" hidden="1"/>
    </xf>
    <xf numFmtId="0" fontId="23" fillId="2" borderId="14" xfId="0" quotePrefix="1" applyFont="1" applyFill="1" applyBorder="1" applyAlignment="1" applyProtection="1">
      <alignment horizontal="center" vertical="center"/>
      <protection hidden="1"/>
    </xf>
    <xf numFmtId="0" fontId="23" fillId="2" borderId="15" xfId="0" quotePrefix="1" applyFont="1" applyFill="1" applyBorder="1" applyAlignment="1" applyProtection="1">
      <alignment horizontal="center" vertical="center"/>
      <protection hidden="1"/>
    </xf>
    <xf numFmtId="0" fontId="23" fillId="2" borderId="3" xfId="0" quotePrefix="1" applyFont="1" applyFill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10" xfId="0" applyFont="1" applyBorder="1" applyAlignment="1" applyProtection="1">
      <alignment horizontal="center" vertical="center"/>
      <protection hidden="1"/>
    </xf>
    <xf numFmtId="0" fontId="12" fillId="2" borderId="3" xfId="0" quotePrefix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12" fillId="2" borderId="14" xfId="0" quotePrefix="1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20" fillId="0" borderId="1" xfId="4" applyFont="1" applyFill="1" applyAlignment="1" applyProtection="1">
      <alignment vertical="top" wrapText="1"/>
      <protection hidden="1"/>
    </xf>
    <xf numFmtId="0" fontId="21" fillId="0" borderId="1" xfId="4" applyFont="1" applyFill="1" applyAlignment="1" applyProtection="1">
      <alignment vertical="top" wrapText="1"/>
      <protection hidden="1"/>
    </xf>
    <xf numFmtId="0" fontId="21" fillId="0" borderId="1" xfId="4" applyFont="1" applyFill="1" applyAlignment="1" applyProtection="1">
      <alignment wrapText="1"/>
      <protection hidden="1"/>
    </xf>
    <xf numFmtId="4" fontId="0" fillId="2" borderId="2" xfId="0" applyNumberFormat="1" applyFont="1" applyFill="1" applyBorder="1" applyAlignment="1" applyProtection="1">
      <alignment horizontal="right" vertical="center"/>
      <protection hidden="1"/>
    </xf>
    <xf numFmtId="4" fontId="0" fillId="0" borderId="2" xfId="0" applyNumberFormat="1" applyFont="1" applyBorder="1" applyAlignment="1" applyProtection="1">
      <alignment horizontal="right" vertical="center"/>
      <protection hidden="1"/>
    </xf>
    <xf numFmtId="4" fontId="0" fillId="0" borderId="2" xfId="0" applyNumberFormat="1" applyFont="1" applyBorder="1" applyAlignment="1" applyProtection="1">
      <alignment horizontal="right" vertical="center"/>
      <protection locked="0"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4" fontId="0" fillId="0" borderId="2" xfId="0" applyNumberFormat="1" applyFont="1" applyFill="1" applyBorder="1" applyAlignment="1" applyProtection="1">
      <alignment horizontal="right" vertical="center"/>
      <protection locked="0" hidden="1"/>
    </xf>
    <xf numFmtId="0" fontId="12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0" fillId="2" borderId="2" xfId="0" applyFont="1" applyFill="1" applyBorder="1" applyAlignment="1" applyProtection="1">
      <alignment horizontal="left" vertical="center" wrapText="1"/>
      <protection hidden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10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5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5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5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5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5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5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5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5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5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5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5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5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5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5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5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5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5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6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6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6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6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6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6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6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2" customWidth="1"/>
    <col min="2" max="2" width="30.140625" style="2" customWidth="1"/>
    <col min="3" max="12" width="15.42578125" style="2" customWidth="1"/>
    <col min="13" max="13" width="5" style="28" customWidth="1"/>
    <col min="14" max="14" width="9.140625" style="6" hidden="1" customWidth="1"/>
    <col min="15" max="16384" width="9.140625" style="2" hidden="1"/>
  </cols>
  <sheetData>
    <row r="1" spans="1:24" ht="12.75" customHeight="1" x14ac:dyDescent="0.2">
      <c r="B1" s="21"/>
      <c r="C1" s="46"/>
      <c r="D1" s="46"/>
      <c r="E1" s="46"/>
      <c r="F1" s="5"/>
      <c r="G1" s="5"/>
    </row>
    <row r="2" spans="1:24" ht="12.75" customHeight="1" x14ac:dyDescent="0.2">
      <c r="B2" s="21"/>
      <c r="C2" s="46"/>
      <c r="D2" s="46"/>
      <c r="E2" s="46"/>
      <c r="F2" s="5"/>
      <c r="G2" s="5"/>
    </row>
    <row r="3" spans="1:24" ht="12.75" customHeight="1" x14ac:dyDescent="0.2">
      <c r="B3" s="21"/>
      <c r="C3" s="46"/>
      <c r="D3" s="46"/>
      <c r="E3" s="46"/>
      <c r="F3" s="5"/>
      <c r="G3" s="5"/>
    </row>
    <row r="4" spans="1:24" ht="12.75" customHeight="1" x14ac:dyDescent="0.2">
      <c r="B4" s="21"/>
      <c r="C4" s="46"/>
      <c r="D4" s="46"/>
      <c r="E4" s="46"/>
      <c r="F4" s="5"/>
      <c r="G4" s="5"/>
    </row>
    <row r="5" spans="1:24" ht="12.75" customHeight="1" x14ac:dyDescent="0.2">
      <c r="B5" s="181" t="s">
        <v>183</v>
      </c>
      <c r="C5" s="46"/>
      <c r="D5" s="46"/>
      <c r="E5" s="46"/>
      <c r="F5" s="5"/>
      <c r="G5" s="5"/>
    </row>
    <row r="6" spans="1:24" ht="12.75" customHeight="1" x14ac:dyDescent="0.2">
      <c r="B6" s="7" t="s">
        <v>252</v>
      </c>
      <c r="C6" s="46"/>
      <c r="D6" s="46"/>
      <c r="E6" s="46"/>
      <c r="F6" s="5"/>
      <c r="G6" s="5"/>
    </row>
    <row r="7" spans="1:24" ht="12.75" customHeight="1" x14ac:dyDescent="0.2">
      <c r="B7" s="161"/>
      <c r="C7" s="46"/>
      <c r="D7" s="46"/>
      <c r="E7" s="46"/>
      <c r="F7" s="5"/>
      <c r="G7" s="5"/>
    </row>
    <row r="8" spans="1:24" s="25" customFormat="1" ht="12.75" customHeight="1" x14ac:dyDescent="0.2">
      <c r="A8" s="38"/>
      <c r="B8" s="7" t="s">
        <v>253</v>
      </c>
      <c r="C8" s="46"/>
      <c r="D8" s="46"/>
      <c r="E8" s="46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4" ht="12.75" customHeight="1" x14ac:dyDescent="0.2">
      <c r="B9" s="162"/>
      <c r="C9" s="37"/>
      <c r="D9" s="37"/>
      <c r="E9" s="37"/>
      <c r="F9" s="5"/>
      <c r="G9" s="5"/>
    </row>
    <row r="10" spans="1:24" ht="12.75" customHeight="1" x14ac:dyDescent="0.2">
      <c r="B10" s="22"/>
      <c r="C10" s="46"/>
      <c r="D10" s="46"/>
      <c r="E10" s="46"/>
      <c r="F10" s="5"/>
      <c r="G10" s="5"/>
    </row>
    <row r="11" spans="1:24" ht="12.75" customHeight="1" x14ac:dyDescent="0.2">
      <c r="B11" s="166" t="s">
        <v>161</v>
      </c>
      <c r="C11" s="167"/>
      <c r="D11" s="167"/>
      <c r="E11" s="167"/>
      <c r="F11" s="165"/>
      <c r="G11" s="165"/>
      <c r="H11" s="168"/>
      <c r="I11" s="168"/>
      <c r="J11" s="168"/>
      <c r="K11" s="168"/>
      <c r="L11" s="168"/>
    </row>
    <row r="12" spans="1:24" ht="12.75" customHeight="1" x14ac:dyDescent="0.2">
      <c r="B12" s="121"/>
      <c r="C12" s="46"/>
      <c r="D12" s="46"/>
      <c r="E12" s="46"/>
      <c r="F12" s="5"/>
    </row>
    <row r="13" spans="1:24" ht="12.75" customHeight="1" x14ac:dyDescent="0.2">
      <c r="B13" s="1" t="s">
        <v>193</v>
      </c>
      <c r="E13" s="46"/>
      <c r="H13" s="107" t="s">
        <v>67</v>
      </c>
      <c r="I13" s="158"/>
      <c r="Q13" s="13"/>
      <c r="R13" s="13"/>
      <c r="U13" s="13"/>
      <c r="V13" s="13"/>
      <c r="W13" s="13"/>
      <c r="X13" s="13"/>
    </row>
    <row r="14" spans="1:24" ht="12.75" customHeight="1" x14ac:dyDescent="0.2">
      <c r="B14" s="208" t="s">
        <v>0</v>
      </c>
      <c r="C14" s="208" t="s">
        <v>57</v>
      </c>
      <c r="D14" s="208" t="s">
        <v>243</v>
      </c>
      <c r="E14" s="208" t="s">
        <v>27</v>
      </c>
      <c r="F14" s="208" t="s">
        <v>244</v>
      </c>
      <c r="G14" s="208" t="s">
        <v>27</v>
      </c>
      <c r="H14" s="208" t="s">
        <v>245</v>
      </c>
      <c r="I14" s="208" t="s">
        <v>27</v>
      </c>
      <c r="Q14" s="13"/>
      <c r="R14" s="13"/>
      <c r="U14" s="13"/>
      <c r="V14" s="13"/>
      <c r="W14" s="13"/>
      <c r="X14" s="13"/>
    </row>
    <row r="15" spans="1:24" x14ac:dyDescent="0.2">
      <c r="B15" s="211"/>
      <c r="C15" s="211"/>
      <c r="D15" s="211"/>
      <c r="E15" s="211"/>
      <c r="F15" s="211"/>
      <c r="G15" s="211"/>
      <c r="H15" s="209"/>
      <c r="I15" s="211"/>
      <c r="Q15" s="13"/>
      <c r="R15" s="13"/>
      <c r="T15" s="12"/>
      <c r="U15" s="13"/>
      <c r="V15" s="13"/>
      <c r="W15" s="13"/>
      <c r="X15" s="13"/>
    </row>
    <row r="16" spans="1:24" x14ac:dyDescent="0.2">
      <c r="B16" s="213"/>
      <c r="C16" s="212"/>
      <c r="D16" s="213"/>
      <c r="E16" s="212"/>
      <c r="F16" s="213"/>
      <c r="G16" s="212"/>
      <c r="H16" s="210"/>
      <c r="I16" s="212"/>
      <c r="S16" s="12"/>
    </row>
    <row r="17" spans="2:24" ht="12.75" customHeight="1" x14ac:dyDescent="0.2">
      <c r="B17" s="54"/>
      <c r="C17" s="124"/>
      <c r="D17" s="56"/>
      <c r="E17" s="47" t="str">
        <f t="shared" ref="E17:E24" si="0">IFERROR(D17/$D$25,"")</f>
        <v/>
      </c>
      <c r="F17" s="56"/>
      <c r="G17" s="47" t="str">
        <f t="shared" ref="G17:G24" si="1">IFERROR(F17/$F$25,"")</f>
        <v/>
      </c>
      <c r="H17" s="56"/>
      <c r="I17" s="47" t="str">
        <f t="shared" ref="I17:I24" si="2">IFERROR(H17/$H$25,"")</f>
        <v/>
      </c>
    </row>
    <row r="18" spans="2:24" ht="12.75" customHeight="1" x14ac:dyDescent="0.2">
      <c r="B18" s="57"/>
      <c r="C18" s="124"/>
      <c r="D18" s="56"/>
      <c r="E18" s="47" t="str">
        <f t="shared" si="0"/>
        <v/>
      </c>
      <c r="F18" s="56"/>
      <c r="G18" s="47" t="str">
        <f t="shared" si="1"/>
        <v/>
      </c>
      <c r="H18" s="56"/>
      <c r="I18" s="47" t="str">
        <f t="shared" si="2"/>
        <v/>
      </c>
    </row>
    <row r="19" spans="2:24" ht="12.75" customHeight="1" x14ac:dyDescent="0.2">
      <c r="B19" s="57"/>
      <c r="C19" s="124"/>
      <c r="D19" s="56"/>
      <c r="E19" s="47" t="str">
        <f t="shared" si="0"/>
        <v/>
      </c>
      <c r="F19" s="56"/>
      <c r="G19" s="47" t="str">
        <f t="shared" si="1"/>
        <v/>
      </c>
      <c r="H19" s="56"/>
      <c r="I19" s="47" t="str">
        <f t="shared" si="2"/>
        <v/>
      </c>
    </row>
    <row r="20" spans="2:24" ht="12.75" customHeight="1" x14ac:dyDescent="0.2">
      <c r="B20" s="57"/>
      <c r="C20" s="124"/>
      <c r="D20" s="56"/>
      <c r="E20" s="47" t="str">
        <f>IFERROR(D20/$D$25,"")</f>
        <v/>
      </c>
      <c r="F20" s="56"/>
      <c r="G20" s="47" t="str">
        <f t="shared" si="1"/>
        <v/>
      </c>
      <c r="H20" s="56"/>
      <c r="I20" s="47" t="str">
        <f t="shared" si="2"/>
        <v/>
      </c>
    </row>
    <row r="21" spans="2:24" ht="12.75" customHeight="1" x14ac:dyDescent="0.2">
      <c r="B21" s="57"/>
      <c r="C21" s="124"/>
      <c r="D21" s="56"/>
      <c r="E21" s="47" t="str">
        <f t="shared" si="0"/>
        <v/>
      </c>
      <c r="F21" s="56"/>
      <c r="G21" s="47" t="str">
        <f t="shared" si="1"/>
        <v/>
      </c>
      <c r="H21" s="56"/>
      <c r="I21" s="47" t="str">
        <f t="shared" si="2"/>
        <v/>
      </c>
    </row>
    <row r="22" spans="2:24" ht="12.75" customHeight="1" x14ac:dyDescent="0.2">
      <c r="B22" s="57"/>
      <c r="C22" s="124"/>
      <c r="D22" s="56"/>
      <c r="E22" s="47" t="str">
        <f t="shared" si="0"/>
        <v/>
      </c>
      <c r="F22" s="56"/>
      <c r="G22" s="47" t="str">
        <f t="shared" si="1"/>
        <v/>
      </c>
      <c r="H22" s="56"/>
      <c r="I22" s="47" t="str">
        <f t="shared" si="2"/>
        <v/>
      </c>
      <c r="Q22" s="14"/>
      <c r="R22" s="14"/>
      <c r="S22" s="14"/>
      <c r="T22" s="14"/>
      <c r="U22" s="14"/>
      <c r="V22" s="14"/>
    </row>
    <row r="23" spans="2:24" ht="12.75" customHeight="1" x14ac:dyDescent="0.2">
      <c r="B23" s="57"/>
      <c r="C23" s="124"/>
      <c r="D23" s="56"/>
      <c r="E23" s="47" t="str">
        <f t="shared" si="0"/>
        <v/>
      </c>
      <c r="F23" s="56"/>
      <c r="G23" s="47" t="str">
        <f t="shared" si="1"/>
        <v/>
      </c>
      <c r="H23" s="56"/>
      <c r="I23" s="47" t="str">
        <f t="shared" si="2"/>
        <v/>
      </c>
      <c r="Q23" s="14"/>
      <c r="R23" s="14"/>
      <c r="S23" s="14"/>
      <c r="T23" s="14"/>
      <c r="U23" s="14"/>
      <c r="V23" s="14"/>
    </row>
    <row r="24" spans="2:24" ht="12.75" customHeight="1" x14ac:dyDescent="0.2">
      <c r="B24" s="27" t="s">
        <v>58</v>
      </c>
      <c r="C24" s="49" t="s">
        <v>2</v>
      </c>
      <c r="D24" s="56"/>
      <c r="E24" s="47" t="str">
        <f t="shared" si="0"/>
        <v/>
      </c>
      <c r="F24" s="56"/>
      <c r="G24" s="47" t="str">
        <f t="shared" si="1"/>
        <v/>
      </c>
      <c r="H24" s="56"/>
      <c r="I24" s="47" t="str">
        <f t="shared" si="2"/>
        <v/>
      </c>
      <c r="Q24" s="14"/>
      <c r="R24" s="14"/>
      <c r="S24" s="14"/>
      <c r="T24" s="14"/>
      <c r="U24" s="14"/>
      <c r="V24" s="14"/>
    </row>
    <row r="25" spans="2:24" ht="12.75" customHeight="1" x14ac:dyDescent="0.2">
      <c r="B25" s="128" t="s">
        <v>1</v>
      </c>
      <c r="C25" s="127" t="s">
        <v>2</v>
      </c>
      <c r="D25" s="26">
        <f t="shared" ref="D25:I25" si="3">SUM(D17:D24)</f>
        <v>0</v>
      </c>
      <c r="E25" s="44">
        <f t="shared" si="3"/>
        <v>0</v>
      </c>
      <c r="F25" s="26">
        <f t="shared" si="3"/>
        <v>0</v>
      </c>
      <c r="G25" s="44">
        <f t="shared" si="3"/>
        <v>0</v>
      </c>
      <c r="H25" s="26">
        <f t="shared" si="3"/>
        <v>0</v>
      </c>
      <c r="I25" s="44">
        <f t="shared" si="3"/>
        <v>0</v>
      </c>
    </row>
    <row r="26" spans="2:24" ht="12.75" customHeight="1" x14ac:dyDescent="0.2">
      <c r="B26" s="53"/>
    </row>
    <row r="27" spans="2:24" ht="12.75" customHeight="1" x14ac:dyDescent="0.2">
      <c r="B27" s="1" t="s">
        <v>192</v>
      </c>
      <c r="I27" s="107"/>
      <c r="Q27" s="13"/>
      <c r="R27" s="13"/>
      <c r="U27" s="13"/>
      <c r="V27" s="13"/>
      <c r="W27" s="13"/>
      <c r="X27" s="13"/>
    </row>
    <row r="28" spans="2:24" ht="12.75" customHeight="1" x14ac:dyDescent="0.2">
      <c r="B28" s="208" t="s">
        <v>0</v>
      </c>
      <c r="C28" s="208" t="s">
        <v>57</v>
      </c>
      <c r="D28" s="208" t="s">
        <v>247</v>
      </c>
      <c r="E28" s="208" t="s">
        <v>27</v>
      </c>
      <c r="F28" s="216" t="s">
        <v>246</v>
      </c>
      <c r="G28" s="224"/>
      <c r="H28" s="225"/>
      <c r="I28" s="182" t="s">
        <v>248</v>
      </c>
      <c r="J28" s="183"/>
      <c r="K28" s="184"/>
      <c r="L28" s="185"/>
      <c r="Q28" s="13"/>
      <c r="R28" s="13"/>
      <c r="U28" s="13"/>
      <c r="V28" s="13"/>
      <c r="W28" s="13"/>
      <c r="X28" s="13"/>
    </row>
    <row r="29" spans="2:24" ht="12.75" customHeight="1" x14ac:dyDescent="0.2">
      <c r="B29" s="211"/>
      <c r="C29" s="211"/>
      <c r="D29" s="211"/>
      <c r="E29" s="222"/>
      <c r="F29" s="226"/>
      <c r="G29" s="227"/>
      <c r="H29" s="228"/>
      <c r="I29" s="186"/>
      <c r="J29" s="187"/>
      <c r="K29" s="188"/>
      <c r="L29" s="189"/>
      <c r="Q29" s="13"/>
      <c r="R29" s="13"/>
      <c r="T29" s="12"/>
      <c r="U29" s="13"/>
      <c r="V29" s="13"/>
      <c r="W29" s="13"/>
      <c r="X29" s="13"/>
    </row>
    <row r="30" spans="2:24" ht="12.75" customHeight="1" x14ac:dyDescent="0.2">
      <c r="B30" s="213"/>
      <c r="C30" s="212"/>
      <c r="D30" s="213"/>
      <c r="E30" s="223"/>
      <c r="F30" s="123" t="s">
        <v>127</v>
      </c>
      <c r="G30" s="123" t="s">
        <v>128</v>
      </c>
      <c r="H30" s="123" t="s">
        <v>66</v>
      </c>
      <c r="I30" s="144" t="s">
        <v>223</v>
      </c>
      <c r="J30" s="144" t="s">
        <v>224</v>
      </c>
      <c r="K30" s="144" t="s">
        <v>3</v>
      </c>
      <c r="L30" s="144" t="s">
        <v>4</v>
      </c>
      <c r="S30" s="12"/>
    </row>
    <row r="31" spans="2:24" ht="12.75" customHeight="1" x14ac:dyDescent="0.2">
      <c r="B31" s="54"/>
      <c r="C31" s="55"/>
      <c r="D31" s="56"/>
      <c r="E31" s="47" t="str">
        <f t="shared" ref="E31:E38" si="4">IFERROR(D31/$D$39,"")</f>
        <v/>
      </c>
      <c r="F31" s="56"/>
      <c r="G31" s="56"/>
      <c r="H31" s="48">
        <f t="shared" ref="H31:H38" si="5">SUM(F31:G31)</f>
        <v>0</v>
      </c>
      <c r="I31" s="56"/>
      <c r="J31" s="56"/>
      <c r="K31" s="56"/>
      <c r="L31" s="56"/>
    </row>
    <row r="32" spans="2:24" ht="12.75" customHeight="1" x14ac:dyDescent="0.2">
      <c r="B32" s="57"/>
      <c r="C32" s="55"/>
      <c r="D32" s="56"/>
      <c r="E32" s="47" t="str">
        <f t="shared" si="4"/>
        <v/>
      </c>
      <c r="F32" s="56"/>
      <c r="G32" s="56"/>
      <c r="H32" s="48">
        <f t="shared" si="5"/>
        <v>0</v>
      </c>
      <c r="I32" s="56"/>
      <c r="J32" s="56"/>
      <c r="K32" s="56"/>
      <c r="L32" s="56"/>
    </row>
    <row r="33" spans="2:22" ht="12.75" customHeight="1" x14ac:dyDescent="0.2">
      <c r="B33" s="57"/>
      <c r="C33" s="55"/>
      <c r="D33" s="56"/>
      <c r="E33" s="47" t="str">
        <f t="shared" si="4"/>
        <v/>
      </c>
      <c r="F33" s="56"/>
      <c r="G33" s="56"/>
      <c r="H33" s="48">
        <f t="shared" si="5"/>
        <v>0</v>
      </c>
      <c r="I33" s="56"/>
      <c r="J33" s="56"/>
      <c r="K33" s="56"/>
      <c r="L33" s="56"/>
    </row>
    <row r="34" spans="2:22" ht="12.75" customHeight="1" x14ac:dyDescent="0.2">
      <c r="B34" s="57"/>
      <c r="C34" s="55"/>
      <c r="D34" s="56"/>
      <c r="E34" s="47" t="str">
        <f t="shared" si="4"/>
        <v/>
      </c>
      <c r="F34" s="56"/>
      <c r="G34" s="56"/>
      <c r="H34" s="48">
        <f t="shared" si="5"/>
        <v>0</v>
      </c>
      <c r="I34" s="56"/>
      <c r="J34" s="56"/>
      <c r="K34" s="56"/>
      <c r="L34" s="56"/>
    </row>
    <row r="35" spans="2:22" ht="12.75" customHeight="1" x14ac:dyDescent="0.2">
      <c r="B35" s="57"/>
      <c r="C35" s="55"/>
      <c r="D35" s="56"/>
      <c r="E35" s="47" t="str">
        <f t="shared" si="4"/>
        <v/>
      </c>
      <c r="F35" s="56"/>
      <c r="G35" s="56"/>
      <c r="H35" s="48">
        <f t="shared" si="5"/>
        <v>0</v>
      </c>
      <c r="I35" s="56"/>
      <c r="J35" s="56"/>
      <c r="K35" s="56"/>
      <c r="L35" s="56"/>
    </row>
    <row r="36" spans="2:22" ht="12.75" customHeight="1" x14ac:dyDescent="0.2">
      <c r="B36" s="57"/>
      <c r="C36" s="55"/>
      <c r="D36" s="56"/>
      <c r="E36" s="47" t="str">
        <f t="shared" si="4"/>
        <v/>
      </c>
      <c r="F36" s="56"/>
      <c r="G36" s="56"/>
      <c r="H36" s="48">
        <f t="shared" si="5"/>
        <v>0</v>
      </c>
      <c r="I36" s="56"/>
      <c r="J36" s="56"/>
      <c r="K36" s="56"/>
      <c r="L36" s="56"/>
      <c r="Q36" s="14"/>
      <c r="R36" s="14"/>
      <c r="S36" s="14"/>
      <c r="T36" s="14"/>
      <c r="U36" s="14"/>
      <c r="V36" s="14"/>
    </row>
    <row r="37" spans="2:22" ht="12.75" customHeight="1" x14ac:dyDescent="0.2">
      <c r="B37" s="57"/>
      <c r="C37" s="55"/>
      <c r="D37" s="56"/>
      <c r="E37" s="47" t="str">
        <f t="shared" si="4"/>
        <v/>
      </c>
      <c r="F37" s="56"/>
      <c r="G37" s="56"/>
      <c r="H37" s="48">
        <f t="shared" si="5"/>
        <v>0</v>
      </c>
      <c r="I37" s="56"/>
      <c r="J37" s="56"/>
      <c r="K37" s="56"/>
      <c r="L37" s="56"/>
      <c r="Q37" s="14"/>
      <c r="R37" s="14"/>
      <c r="S37" s="14"/>
      <c r="T37" s="14"/>
      <c r="U37" s="14"/>
      <c r="V37" s="14"/>
    </row>
    <row r="38" spans="2:22" ht="12.75" customHeight="1" x14ac:dyDescent="0.2">
      <c r="B38" s="27" t="s">
        <v>58</v>
      </c>
      <c r="C38" s="49" t="s">
        <v>2</v>
      </c>
      <c r="D38" s="56"/>
      <c r="E38" s="47" t="str">
        <f t="shared" si="4"/>
        <v/>
      </c>
      <c r="F38" s="56"/>
      <c r="G38" s="56"/>
      <c r="H38" s="48">
        <f t="shared" si="5"/>
        <v>0</v>
      </c>
      <c r="I38" s="56"/>
      <c r="J38" s="56"/>
      <c r="K38" s="56"/>
      <c r="L38" s="56"/>
      <c r="Q38" s="14"/>
      <c r="R38" s="14"/>
      <c r="S38" s="14"/>
      <c r="T38" s="14"/>
      <c r="U38" s="14"/>
      <c r="V38" s="14"/>
    </row>
    <row r="39" spans="2:22" ht="12.75" customHeight="1" x14ac:dyDescent="0.2">
      <c r="B39" s="128" t="s">
        <v>1</v>
      </c>
      <c r="C39" s="127" t="s">
        <v>2</v>
      </c>
      <c r="D39" s="26">
        <f>SUM(D31:D38)</f>
        <v>0</v>
      </c>
      <c r="E39" s="44">
        <f t="shared" ref="E39" si="6">SUM(E30:E38)</f>
        <v>0</v>
      </c>
      <c r="F39" s="26">
        <f t="shared" ref="F39:L39" si="7">SUM(F31:F38)</f>
        <v>0</v>
      </c>
      <c r="G39" s="26">
        <f t="shared" si="7"/>
        <v>0</v>
      </c>
      <c r="H39" s="26">
        <f t="shared" si="7"/>
        <v>0</v>
      </c>
      <c r="I39" s="26">
        <f t="shared" si="7"/>
        <v>0</v>
      </c>
      <c r="J39" s="26">
        <f t="shared" si="7"/>
        <v>0</v>
      </c>
      <c r="K39" s="26">
        <f t="shared" si="7"/>
        <v>0</v>
      </c>
      <c r="L39" s="26">
        <f t="shared" si="7"/>
        <v>0</v>
      </c>
    </row>
    <row r="40" spans="2:22" ht="12.75" customHeight="1" x14ac:dyDescent="0.2"/>
    <row r="41" spans="2:22" ht="12.75" customHeight="1" x14ac:dyDescent="0.2">
      <c r="B41" s="52" t="s">
        <v>64</v>
      </c>
    </row>
    <row r="42" spans="2:22" ht="12.75" customHeight="1" x14ac:dyDescent="0.2">
      <c r="B42" s="190"/>
      <c r="C42" s="191"/>
      <c r="D42" s="191"/>
      <c r="E42" s="191"/>
      <c r="F42" s="191"/>
      <c r="G42" s="191"/>
      <c r="H42" s="191"/>
      <c r="I42" s="192"/>
    </row>
    <row r="43" spans="2:22" ht="12.75" customHeight="1" x14ac:dyDescent="0.2">
      <c r="B43" s="193"/>
      <c r="C43" s="194"/>
      <c r="D43" s="194"/>
      <c r="E43" s="194"/>
      <c r="F43" s="194"/>
      <c r="G43" s="194"/>
      <c r="H43" s="194"/>
      <c r="I43" s="195"/>
    </row>
    <row r="44" spans="2:22" ht="12.75" customHeight="1" x14ac:dyDescent="0.2">
      <c r="B44" s="193"/>
      <c r="C44" s="194"/>
      <c r="D44" s="194"/>
      <c r="E44" s="194"/>
      <c r="F44" s="194"/>
      <c r="G44" s="194"/>
      <c r="H44" s="194"/>
      <c r="I44" s="195"/>
    </row>
    <row r="45" spans="2:22" ht="12.75" customHeight="1" x14ac:dyDescent="0.2">
      <c r="B45" s="193"/>
      <c r="C45" s="194"/>
      <c r="D45" s="194"/>
      <c r="E45" s="194"/>
      <c r="F45" s="194"/>
      <c r="G45" s="194"/>
      <c r="H45" s="194"/>
      <c r="I45" s="195"/>
    </row>
    <row r="46" spans="2:22" ht="12.75" customHeight="1" x14ac:dyDescent="0.2">
      <c r="B46" s="193"/>
      <c r="C46" s="194"/>
      <c r="D46" s="194"/>
      <c r="E46" s="194"/>
      <c r="F46" s="194"/>
      <c r="G46" s="194"/>
      <c r="H46" s="194"/>
      <c r="I46" s="195"/>
    </row>
    <row r="47" spans="2:22" ht="12.75" customHeight="1" x14ac:dyDescent="0.2">
      <c r="B47" s="196"/>
      <c r="C47" s="197"/>
      <c r="D47" s="197"/>
      <c r="E47" s="197"/>
      <c r="F47" s="197"/>
      <c r="G47" s="197"/>
      <c r="H47" s="197"/>
      <c r="I47" s="198"/>
    </row>
    <row r="48" spans="2:22" ht="12.75" customHeight="1" x14ac:dyDescent="0.2">
      <c r="B48" s="53" t="s">
        <v>172</v>
      </c>
    </row>
    <row r="49" spans="2:24" ht="12.75" customHeight="1" x14ac:dyDescent="0.2">
      <c r="B49" s="53"/>
    </row>
    <row r="50" spans="2:24" ht="12.75" customHeight="1" x14ac:dyDescent="0.2">
      <c r="B50" s="166" t="s">
        <v>258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</row>
    <row r="51" spans="2:24" ht="12.75" customHeight="1" x14ac:dyDescent="0.2"/>
    <row r="52" spans="2:24" ht="12.75" customHeight="1" x14ac:dyDescent="0.2">
      <c r="B52" s="1" t="s">
        <v>194</v>
      </c>
      <c r="E52" s="46"/>
      <c r="H52" s="107" t="s">
        <v>67</v>
      </c>
      <c r="I52" s="159" t="str">
        <f>IF(I13=0,"",I13)</f>
        <v/>
      </c>
      <c r="Q52" s="13"/>
      <c r="R52" s="13"/>
      <c r="U52" s="13"/>
      <c r="V52" s="13"/>
      <c r="W52" s="13"/>
      <c r="X52" s="13"/>
    </row>
    <row r="53" spans="2:24" ht="12.75" customHeight="1" x14ac:dyDescent="0.2">
      <c r="B53" s="208" t="s">
        <v>0</v>
      </c>
      <c r="C53" s="208" t="s">
        <v>57</v>
      </c>
      <c r="D53" s="208" t="s">
        <v>239</v>
      </c>
      <c r="E53" s="208" t="s">
        <v>27</v>
      </c>
      <c r="F53" s="208" t="s">
        <v>240</v>
      </c>
      <c r="G53" s="208" t="s">
        <v>27</v>
      </c>
      <c r="H53" s="208" t="s">
        <v>230</v>
      </c>
      <c r="I53" s="208" t="s">
        <v>27</v>
      </c>
      <c r="Q53" s="13"/>
      <c r="R53" s="13"/>
      <c r="U53" s="13"/>
      <c r="V53" s="13"/>
      <c r="W53" s="13"/>
      <c r="X53" s="13"/>
    </row>
    <row r="54" spans="2:24" x14ac:dyDescent="0.2">
      <c r="B54" s="211"/>
      <c r="C54" s="211"/>
      <c r="D54" s="211"/>
      <c r="E54" s="211"/>
      <c r="F54" s="211"/>
      <c r="G54" s="211"/>
      <c r="H54" s="209"/>
      <c r="I54" s="211"/>
      <c r="Q54" s="13"/>
      <c r="R54" s="13"/>
      <c r="T54" s="12"/>
      <c r="U54" s="13"/>
      <c r="V54" s="13"/>
      <c r="W54" s="13"/>
      <c r="X54" s="13"/>
    </row>
    <row r="55" spans="2:24" x14ac:dyDescent="0.2">
      <c r="B55" s="213"/>
      <c r="C55" s="212"/>
      <c r="D55" s="213"/>
      <c r="E55" s="212"/>
      <c r="F55" s="213"/>
      <c r="G55" s="212"/>
      <c r="H55" s="210"/>
      <c r="I55" s="212"/>
      <c r="S55" s="12"/>
    </row>
    <row r="56" spans="2:24" ht="12.75" customHeight="1" x14ac:dyDescent="0.2">
      <c r="B56" s="142" t="str">
        <f t="shared" ref="B56:C62" si="8">IF(B17=0,"",B17)</f>
        <v/>
      </c>
      <c r="C56" s="142" t="str">
        <f t="shared" si="8"/>
        <v/>
      </c>
      <c r="D56" s="143" t="str">
        <f t="shared" ref="D56:D63" si="9">IF(D17=0,"",D17/7.5345/1000)</f>
        <v/>
      </c>
      <c r="E56" s="47" t="str">
        <f>IFERROR(D56/$D$64,"")</f>
        <v/>
      </c>
      <c r="F56" s="143" t="str">
        <f t="shared" ref="F56:F63" si="10">IF(F17=0,"",F17/7.5345/1000)</f>
        <v/>
      </c>
      <c r="G56" s="47" t="str">
        <f>IFERROR(F56/$F$64,"")</f>
        <v/>
      </c>
      <c r="H56" s="143" t="str">
        <f t="shared" ref="H56:H63" si="11">IF(H17=0,"",H17/1000)</f>
        <v/>
      </c>
      <c r="I56" s="47" t="str">
        <f>IFERROR(H56/$H$64,"")</f>
        <v/>
      </c>
    </row>
    <row r="57" spans="2:24" ht="12.75" customHeight="1" x14ac:dyDescent="0.2">
      <c r="B57" s="142" t="str">
        <f t="shared" si="8"/>
        <v/>
      </c>
      <c r="C57" s="142" t="str">
        <f t="shared" si="8"/>
        <v/>
      </c>
      <c r="D57" s="143" t="str">
        <f t="shared" si="9"/>
        <v/>
      </c>
      <c r="E57" s="47" t="str">
        <f t="shared" ref="E57:E63" si="12">IFERROR(D57/$D$64,"")</f>
        <v/>
      </c>
      <c r="F57" s="143" t="str">
        <f t="shared" si="10"/>
        <v/>
      </c>
      <c r="G57" s="47" t="str">
        <f t="shared" ref="G57:G63" si="13">IFERROR(F57/$F$64,"")</f>
        <v/>
      </c>
      <c r="H57" s="143" t="str">
        <f t="shared" si="11"/>
        <v/>
      </c>
      <c r="I57" s="47" t="str">
        <f t="shared" ref="I57:I63" si="14">IFERROR(H57/$H$64,"")</f>
        <v/>
      </c>
    </row>
    <row r="58" spans="2:24" ht="12.75" customHeight="1" x14ac:dyDescent="0.2">
      <c r="B58" s="142" t="str">
        <f t="shared" si="8"/>
        <v/>
      </c>
      <c r="C58" s="142" t="str">
        <f t="shared" si="8"/>
        <v/>
      </c>
      <c r="D58" s="143" t="str">
        <f t="shared" si="9"/>
        <v/>
      </c>
      <c r="E58" s="47" t="str">
        <f t="shared" si="12"/>
        <v/>
      </c>
      <c r="F58" s="143" t="str">
        <f t="shared" si="10"/>
        <v/>
      </c>
      <c r="G58" s="47" t="str">
        <f t="shared" si="13"/>
        <v/>
      </c>
      <c r="H58" s="143" t="str">
        <f t="shared" si="11"/>
        <v/>
      </c>
      <c r="I58" s="47" t="str">
        <f t="shared" si="14"/>
        <v/>
      </c>
    </row>
    <row r="59" spans="2:24" ht="12.75" customHeight="1" x14ac:dyDescent="0.2">
      <c r="B59" s="142" t="str">
        <f t="shared" si="8"/>
        <v/>
      </c>
      <c r="C59" s="142" t="str">
        <f t="shared" si="8"/>
        <v/>
      </c>
      <c r="D59" s="143" t="str">
        <f t="shared" si="9"/>
        <v/>
      </c>
      <c r="E59" s="47" t="str">
        <f t="shared" si="12"/>
        <v/>
      </c>
      <c r="F59" s="143" t="str">
        <f t="shared" si="10"/>
        <v/>
      </c>
      <c r="G59" s="47" t="str">
        <f t="shared" si="13"/>
        <v/>
      </c>
      <c r="H59" s="143" t="str">
        <f t="shared" si="11"/>
        <v/>
      </c>
      <c r="I59" s="47" t="str">
        <f t="shared" si="14"/>
        <v/>
      </c>
    </row>
    <row r="60" spans="2:24" ht="12.75" customHeight="1" x14ac:dyDescent="0.2">
      <c r="B60" s="142" t="str">
        <f t="shared" si="8"/>
        <v/>
      </c>
      <c r="C60" s="142" t="str">
        <f t="shared" si="8"/>
        <v/>
      </c>
      <c r="D60" s="143" t="str">
        <f t="shared" si="9"/>
        <v/>
      </c>
      <c r="E60" s="47" t="str">
        <f t="shared" si="12"/>
        <v/>
      </c>
      <c r="F60" s="143" t="str">
        <f t="shared" si="10"/>
        <v/>
      </c>
      <c r="G60" s="47" t="str">
        <f t="shared" si="13"/>
        <v/>
      </c>
      <c r="H60" s="143" t="str">
        <f t="shared" si="11"/>
        <v/>
      </c>
      <c r="I60" s="47" t="str">
        <f t="shared" si="14"/>
        <v/>
      </c>
    </row>
    <row r="61" spans="2:24" ht="12.75" customHeight="1" x14ac:dyDescent="0.2">
      <c r="B61" s="142" t="str">
        <f t="shared" si="8"/>
        <v/>
      </c>
      <c r="C61" s="142" t="str">
        <f t="shared" si="8"/>
        <v/>
      </c>
      <c r="D61" s="143" t="str">
        <f t="shared" si="9"/>
        <v/>
      </c>
      <c r="E61" s="47" t="str">
        <f t="shared" si="12"/>
        <v/>
      </c>
      <c r="F61" s="143" t="str">
        <f t="shared" si="10"/>
        <v/>
      </c>
      <c r="G61" s="47" t="str">
        <f t="shared" si="13"/>
        <v/>
      </c>
      <c r="H61" s="143" t="str">
        <f t="shared" si="11"/>
        <v/>
      </c>
      <c r="I61" s="47" t="str">
        <f t="shared" si="14"/>
        <v/>
      </c>
      <c r="Q61" s="14"/>
      <c r="R61" s="14"/>
      <c r="S61" s="14"/>
      <c r="T61" s="14"/>
      <c r="U61" s="14"/>
      <c r="V61" s="14"/>
    </row>
    <row r="62" spans="2:24" ht="12.75" customHeight="1" x14ac:dyDescent="0.2">
      <c r="B62" s="142" t="str">
        <f t="shared" si="8"/>
        <v/>
      </c>
      <c r="C62" s="142" t="str">
        <f t="shared" si="8"/>
        <v/>
      </c>
      <c r="D62" s="143" t="str">
        <f t="shared" si="9"/>
        <v/>
      </c>
      <c r="E62" s="47" t="str">
        <f t="shared" si="12"/>
        <v/>
      </c>
      <c r="F62" s="143" t="str">
        <f t="shared" si="10"/>
        <v/>
      </c>
      <c r="G62" s="47" t="str">
        <f t="shared" si="13"/>
        <v/>
      </c>
      <c r="H62" s="143" t="str">
        <f t="shared" si="11"/>
        <v/>
      </c>
      <c r="I62" s="47" t="str">
        <f t="shared" si="14"/>
        <v/>
      </c>
      <c r="Q62" s="14"/>
      <c r="R62" s="14"/>
      <c r="S62" s="14"/>
      <c r="T62" s="14"/>
      <c r="U62" s="14"/>
      <c r="V62" s="14"/>
    </row>
    <row r="63" spans="2:24" ht="12.75" customHeight="1" x14ac:dyDescent="0.2">
      <c r="B63" s="136" t="s">
        <v>58</v>
      </c>
      <c r="C63" s="49" t="s">
        <v>2</v>
      </c>
      <c r="D63" s="143" t="str">
        <f t="shared" si="9"/>
        <v/>
      </c>
      <c r="E63" s="47" t="str">
        <f t="shared" si="12"/>
        <v/>
      </c>
      <c r="F63" s="143" t="str">
        <f t="shared" si="10"/>
        <v/>
      </c>
      <c r="G63" s="47" t="str">
        <f t="shared" si="13"/>
        <v/>
      </c>
      <c r="H63" s="143" t="str">
        <f t="shared" si="11"/>
        <v/>
      </c>
      <c r="I63" s="47" t="str">
        <f t="shared" si="14"/>
        <v/>
      </c>
      <c r="Q63" s="14"/>
      <c r="R63" s="14"/>
      <c r="S63" s="14"/>
      <c r="T63" s="14"/>
      <c r="U63" s="14"/>
      <c r="V63" s="14"/>
    </row>
    <row r="64" spans="2:24" ht="12.75" customHeight="1" x14ac:dyDescent="0.2">
      <c r="B64" s="125" t="s">
        <v>1</v>
      </c>
      <c r="C64" s="135" t="s">
        <v>2</v>
      </c>
      <c r="D64" s="137">
        <f t="shared" ref="D64:I64" si="15">SUM(D56:D63)</f>
        <v>0</v>
      </c>
      <c r="E64" s="43">
        <f t="shared" si="15"/>
        <v>0</v>
      </c>
      <c r="F64" s="137">
        <f t="shared" si="15"/>
        <v>0</v>
      </c>
      <c r="G64" s="43">
        <f t="shared" si="15"/>
        <v>0</v>
      </c>
      <c r="H64" s="137">
        <f t="shared" si="15"/>
        <v>0</v>
      </c>
      <c r="I64" s="43">
        <f t="shared" si="15"/>
        <v>0</v>
      </c>
    </row>
    <row r="65" spans="2:24" ht="12.75" customHeight="1" x14ac:dyDescent="0.2">
      <c r="B65" s="53"/>
    </row>
    <row r="66" spans="2:24" ht="12.75" customHeight="1" x14ac:dyDescent="0.2">
      <c r="B66" s="1" t="s">
        <v>191</v>
      </c>
      <c r="I66" s="107"/>
      <c r="Q66" s="13"/>
      <c r="R66" s="13"/>
      <c r="U66" s="13"/>
      <c r="V66" s="13"/>
      <c r="W66" s="13"/>
      <c r="X66" s="13"/>
    </row>
    <row r="67" spans="2:24" ht="12.75" customHeight="1" x14ac:dyDescent="0.2">
      <c r="B67" s="208" t="s">
        <v>0</v>
      </c>
      <c r="C67" s="208" t="s">
        <v>57</v>
      </c>
      <c r="D67" s="208" t="s">
        <v>190</v>
      </c>
      <c r="E67" s="208" t="s">
        <v>27</v>
      </c>
      <c r="F67" s="216" t="s">
        <v>162</v>
      </c>
      <c r="G67" s="217"/>
      <c r="H67" s="218"/>
      <c r="I67" s="182" t="s">
        <v>225</v>
      </c>
      <c r="J67" s="183"/>
      <c r="K67" s="184"/>
      <c r="L67" s="185"/>
      <c r="Q67" s="13"/>
      <c r="R67" s="13"/>
      <c r="U67" s="13"/>
      <c r="V67" s="13"/>
      <c r="W67" s="13"/>
      <c r="X67" s="13"/>
    </row>
    <row r="68" spans="2:24" ht="12.75" customHeight="1" x14ac:dyDescent="0.2">
      <c r="B68" s="211"/>
      <c r="C68" s="211"/>
      <c r="D68" s="211"/>
      <c r="E68" s="214"/>
      <c r="F68" s="219"/>
      <c r="G68" s="220"/>
      <c r="H68" s="221"/>
      <c r="I68" s="186"/>
      <c r="J68" s="187"/>
      <c r="K68" s="188"/>
      <c r="L68" s="189"/>
      <c r="Q68" s="13"/>
      <c r="R68" s="13"/>
      <c r="T68" s="12"/>
      <c r="U68" s="13"/>
      <c r="V68" s="13"/>
      <c r="W68" s="13"/>
      <c r="X68" s="13"/>
    </row>
    <row r="69" spans="2:24" ht="12.75" customHeight="1" x14ac:dyDescent="0.2">
      <c r="B69" s="213"/>
      <c r="C69" s="212"/>
      <c r="D69" s="213"/>
      <c r="E69" s="215"/>
      <c r="F69" s="134" t="s">
        <v>127</v>
      </c>
      <c r="G69" s="134" t="s">
        <v>128</v>
      </c>
      <c r="H69" s="134" t="s">
        <v>66</v>
      </c>
      <c r="I69" s="144" t="s">
        <v>223</v>
      </c>
      <c r="J69" s="144" t="s">
        <v>224</v>
      </c>
      <c r="K69" s="144" t="s">
        <v>3</v>
      </c>
      <c r="L69" s="144" t="s">
        <v>4</v>
      </c>
      <c r="S69" s="12"/>
    </row>
    <row r="70" spans="2:24" ht="12.75" customHeight="1" x14ac:dyDescent="0.2">
      <c r="B70" s="142" t="str">
        <f t="shared" ref="B70:C76" si="16">IF(B31=0,"",B31)</f>
        <v/>
      </c>
      <c r="C70" s="142" t="str">
        <f t="shared" si="16"/>
        <v/>
      </c>
      <c r="D70" s="143" t="str">
        <f t="shared" ref="D70:D77" si="17">IF(D31=0,"",D31/7.5345/1000)</f>
        <v/>
      </c>
      <c r="E70" s="47" t="str">
        <f>IFERROR(D70/$D$78,"")</f>
        <v/>
      </c>
      <c r="F70" s="143" t="str">
        <f t="shared" ref="F70:G77" si="18">IF(F31=0,"",F31/1000)</f>
        <v/>
      </c>
      <c r="G70" s="143" t="str">
        <f t="shared" si="18"/>
        <v/>
      </c>
      <c r="H70" s="48">
        <f t="shared" ref="H70:H77" si="19">SUM(F70:G70)</f>
        <v>0</v>
      </c>
      <c r="I70" s="143" t="str">
        <f t="shared" ref="I70:L77" si="20">IF(I31=0,"",I31/1000)</f>
        <v/>
      </c>
      <c r="J70" s="143" t="str">
        <f t="shared" si="20"/>
        <v/>
      </c>
      <c r="K70" s="143" t="str">
        <f t="shared" si="20"/>
        <v/>
      </c>
      <c r="L70" s="143" t="str">
        <f t="shared" si="20"/>
        <v/>
      </c>
    </row>
    <row r="71" spans="2:24" ht="12.75" customHeight="1" x14ac:dyDescent="0.2">
      <c r="B71" s="142" t="str">
        <f t="shared" si="16"/>
        <v/>
      </c>
      <c r="C71" s="142" t="str">
        <f t="shared" si="16"/>
        <v/>
      </c>
      <c r="D71" s="143" t="str">
        <f t="shared" si="17"/>
        <v/>
      </c>
      <c r="E71" s="47" t="str">
        <f t="shared" ref="E71:E77" si="21">IFERROR(D71/$D$78,"")</f>
        <v/>
      </c>
      <c r="F71" s="143" t="str">
        <f t="shared" si="18"/>
        <v/>
      </c>
      <c r="G71" s="143" t="str">
        <f t="shared" si="18"/>
        <v/>
      </c>
      <c r="H71" s="48">
        <f t="shared" si="19"/>
        <v>0</v>
      </c>
      <c r="I71" s="143" t="str">
        <f t="shared" si="20"/>
        <v/>
      </c>
      <c r="J71" s="143" t="str">
        <f t="shared" si="20"/>
        <v/>
      </c>
      <c r="K71" s="143" t="str">
        <f t="shared" si="20"/>
        <v/>
      </c>
      <c r="L71" s="143" t="str">
        <f t="shared" si="20"/>
        <v/>
      </c>
    </row>
    <row r="72" spans="2:24" ht="12.75" customHeight="1" x14ac:dyDescent="0.2">
      <c r="B72" s="142" t="str">
        <f t="shared" si="16"/>
        <v/>
      </c>
      <c r="C72" s="142" t="str">
        <f t="shared" si="16"/>
        <v/>
      </c>
      <c r="D72" s="143" t="str">
        <f t="shared" si="17"/>
        <v/>
      </c>
      <c r="E72" s="47" t="str">
        <f t="shared" si="21"/>
        <v/>
      </c>
      <c r="F72" s="143" t="str">
        <f t="shared" si="18"/>
        <v/>
      </c>
      <c r="G72" s="143" t="str">
        <f t="shared" si="18"/>
        <v/>
      </c>
      <c r="H72" s="48">
        <f t="shared" si="19"/>
        <v>0</v>
      </c>
      <c r="I72" s="143" t="str">
        <f t="shared" si="20"/>
        <v/>
      </c>
      <c r="J72" s="143" t="str">
        <f t="shared" si="20"/>
        <v/>
      </c>
      <c r="K72" s="143" t="str">
        <f t="shared" si="20"/>
        <v/>
      </c>
      <c r="L72" s="143" t="str">
        <f t="shared" si="20"/>
        <v/>
      </c>
    </row>
    <row r="73" spans="2:24" ht="12.75" customHeight="1" x14ac:dyDescent="0.2">
      <c r="B73" s="142" t="str">
        <f t="shared" si="16"/>
        <v/>
      </c>
      <c r="C73" s="142" t="str">
        <f t="shared" si="16"/>
        <v/>
      </c>
      <c r="D73" s="143" t="str">
        <f t="shared" si="17"/>
        <v/>
      </c>
      <c r="E73" s="47" t="str">
        <f t="shared" si="21"/>
        <v/>
      </c>
      <c r="F73" s="143" t="str">
        <f t="shared" si="18"/>
        <v/>
      </c>
      <c r="G73" s="143" t="str">
        <f t="shared" si="18"/>
        <v/>
      </c>
      <c r="H73" s="48">
        <f t="shared" si="19"/>
        <v>0</v>
      </c>
      <c r="I73" s="143" t="str">
        <f t="shared" si="20"/>
        <v/>
      </c>
      <c r="J73" s="143" t="str">
        <f t="shared" si="20"/>
        <v/>
      </c>
      <c r="K73" s="143" t="str">
        <f t="shared" si="20"/>
        <v/>
      </c>
      <c r="L73" s="143" t="str">
        <f t="shared" si="20"/>
        <v/>
      </c>
    </row>
    <row r="74" spans="2:24" ht="12.75" customHeight="1" x14ac:dyDescent="0.2">
      <c r="B74" s="142" t="str">
        <f t="shared" si="16"/>
        <v/>
      </c>
      <c r="C74" s="142" t="str">
        <f t="shared" si="16"/>
        <v/>
      </c>
      <c r="D74" s="143" t="str">
        <f t="shared" si="17"/>
        <v/>
      </c>
      <c r="E74" s="47" t="str">
        <f t="shared" si="21"/>
        <v/>
      </c>
      <c r="F74" s="143" t="str">
        <f t="shared" si="18"/>
        <v/>
      </c>
      <c r="G74" s="143" t="str">
        <f t="shared" si="18"/>
        <v/>
      </c>
      <c r="H74" s="48">
        <f t="shared" si="19"/>
        <v>0</v>
      </c>
      <c r="I74" s="143" t="str">
        <f t="shared" si="20"/>
        <v/>
      </c>
      <c r="J74" s="143" t="str">
        <f t="shared" si="20"/>
        <v/>
      </c>
      <c r="K74" s="143" t="str">
        <f t="shared" si="20"/>
        <v/>
      </c>
      <c r="L74" s="143" t="str">
        <f t="shared" si="20"/>
        <v/>
      </c>
    </row>
    <row r="75" spans="2:24" ht="12.75" customHeight="1" x14ac:dyDescent="0.2">
      <c r="B75" s="142" t="str">
        <f t="shared" si="16"/>
        <v/>
      </c>
      <c r="C75" s="142" t="str">
        <f t="shared" si="16"/>
        <v/>
      </c>
      <c r="D75" s="143" t="str">
        <f t="shared" si="17"/>
        <v/>
      </c>
      <c r="E75" s="47" t="str">
        <f t="shared" si="21"/>
        <v/>
      </c>
      <c r="F75" s="143" t="str">
        <f t="shared" si="18"/>
        <v/>
      </c>
      <c r="G75" s="143" t="str">
        <f t="shared" si="18"/>
        <v/>
      </c>
      <c r="H75" s="48">
        <f t="shared" si="19"/>
        <v>0</v>
      </c>
      <c r="I75" s="143" t="str">
        <f t="shared" si="20"/>
        <v/>
      </c>
      <c r="J75" s="143" t="str">
        <f t="shared" si="20"/>
        <v/>
      </c>
      <c r="K75" s="143" t="str">
        <f t="shared" si="20"/>
        <v/>
      </c>
      <c r="L75" s="143" t="str">
        <f t="shared" si="20"/>
        <v/>
      </c>
      <c r="Q75" s="14"/>
      <c r="R75" s="14"/>
      <c r="S75" s="14"/>
      <c r="T75" s="14"/>
      <c r="U75" s="14"/>
      <c r="V75" s="14"/>
    </row>
    <row r="76" spans="2:24" ht="12.75" customHeight="1" x14ac:dyDescent="0.2">
      <c r="B76" s="142" t="str">
        <f t="shared" si="16"/>
        <v/>
      </c>
      <c r="C76" s="142" t="str">
        <f t="shared" si="16"/>
        <v/>
      </c>
      <c r="D76" s="143" t="str">
        <f t="shared" si="17"/>
        <v/>
      </c>
      <c r="E76" s="47" t="str">
        <f t="shared" si="21"/>
        <v/>
      </c>
      <c r="F76" s="143" t="str">
        <f t="shared" si="18"/>
        <v/>
      </c>
      <c r="G76" s="143" t="str">
        <f t="shared" si="18"/>
        <v/>
      </c>
      <c r="H76" s="48">
        <f t="shared" si="19"/>
        <v>0</v>
      </c>
      <c r="I76" s="143" t="str">
        <f t="shared" si="20"/>
        <v/>
      </c>
      <c r="J76" s="143" t="str">
        <f t="shared" si="20"/>
        <v/>
      </c>
      <c r="K76" s="143" t="str">
        <f t="shared" si="20"/>
        <v/>
      </c>
      <c r="L76" s="143" t="str">
        <f t="shared" si="20"/>
        <v/>
      </c>
      <c r="Q76" s="14"/>
      <c r="R76" s="14"/>
      <c r="S76" s="14"/>
      <c r="T76" s="14"/>
      <c r="U76" s="14"/>
      <c r="V76" s="14"/>
    </row>
    <row r="77" spans="2:24" ht="12.75" customHeight="1" x14ac:dyDescent="0.2">
      <c r="B77" s="136" t="s">
        <v>58</v>
      </c>
      <c r="C77" s="49" t="s">
        <v>2</v>
      </c>
      <c r="D77" s="143" t="str">
        <f t="shared" si="17"/>
        <v/>
      </c>
      <c r="E77" s="47" t="str">
        <f t="shared" si="21"/>
        <v/>
      </c>
      <c r="F77" s="143" t="str">
        <f t="shared" si="18"/>
        <v/>
      </c>
      <c r="G77" s="143" t="str">
        <f t="shared" si="18"/>
        <v/>
      </c>
      <c r="H77" s="48">
        <f t="shared" si="19"/>
        <v>0</v>
      </c>
      <c r="I77" s="143" t="str">
        <f t="shared" si="20"/>
        <v/>
      </c>
      <c r="J77" s="143" t="str">
        <f t="shared" si="20"/>
        <v/>
      </c>
      <c r="K77" s="143" t="str">
        <f t="shared" si="20"/>
        <v/>
      </c>
      <c r="L77" s="143" t="str">
        <f t="shared" si="20"/>
        <v/>
      </c>
      <c r="Q77" s="14"/>
      <c r="R77" s="14"/>
      <c r="S77" s="14"/>
      <c r="T77" s="14"/>
      <c r="U77" s="14"/>
      <c r="V77" s="14"/>
    </row>
    <row r="78" spans="2:24" ht="12.75" customHeight="1" x14ac:dyDescent="0.2">
      <c r="B78" s="125" t="s">
        <v>1</v>
      </c>
      <c r="C78" s="135" t="s">
        <v>2</v>
      </c>
      <c r="D78" s="137">
        <f t="shared" ref="D78:H78" si="22">SUM(D70:D77)</f>
        <v>0</v>
      </c>
      <c r="E78" s="43">
        <f t="shared" si="22"/>
        <v>0</v>
      </c>
      <c r="F78" s="137">
        <f t="shared" si="22"/>
        <v>0</v>
      </c>
      <c r="G78" s="137">
        <f t="shared" si="22"/>
        <v>0</v>
      </c>
      <c r="H78" s="137">
        <f t="shared" si="22"/>
        <v>0</v>
      </c>
      <c r="I78" s="26">
        <f>SUM(I70:I77)</f>
        <v>0</v>
      </c>
      <c r="J78" s="26">
        <f>SUM(J70:J77)</f>
        <v>0</v>
      </c>
      <c r="K78" s="26">
        <f>SUM(K70:K77)</f>
        <v>0</v>
      </c>
      <c r="L78" s="26">
        <f>SUM(L70:L77)</f>
        <v>0</v>
      </c>
    </row>
    <row r="79" spans="2:24" ht="12.75" customHeight="1" x14ac:dyDescent="0.2"/>
    <row r="80" spans="2:24" ht="12.75" customHeight="1" x14ac:dyDescent="0.2">
      <c r="B80" s="52" t="s">
        <v>64</v>
      </c>
    </row>
    <row r="81" spans="2:9" ht="12.75" customHeight="1" x14ac:dyDescent="0.2">
      <c r="B81" s="199" t="str">
        <f>IF(B42=0,"",B42)</f>
        <v/>
      </c>
      <c r="C81" s="200"/>
      <c r="D81" s="200"/>
      <c r="E81" s="200"/>
      <c r="F81" s="200"/>
      <c r="G81" s="200"/>
      <c r="H81" s="200"/>
      <c r="I81" s="201"/>
    </row>
    <row r="82" spans="2:9" ht="12.75" customHeight="1" x14ac:dyDescent="0.2">
      <c r="B82" s="202"/>
      <c r="C82" s="203"/>
      <c r="D82" s="203"/>
      <c r="E82" s="203"/>
      <c r="F82" s="203"/>
      <c r="G82" s="203"/>
      <c r="H82" s="203"/>
      <c r="I82" s="204"/>
    </row>
    <row r="83" spans="2:9" ht="12.75" customHeight="1" x14ac:dyDescent="0.2">
      <c r="B83" s="202"/>
      <c r="C83" s="203"/>
      <c r="D83" s="203"/>
      <c r="E83" s="203"/>
      <c r="F83" s="203"/>
      <c r="G83" s="203"/>
      <c r="H83" s="203"/>
      <c r="I83" s="204"/>
    </row>
    <row r="84" spans="2:9" ht="12.75" customHeight="1" x14ac:dyDescent="0.2">
      <c r="B84" s="202"/>
      <c r="C84" s="203"/>
      <c r="D84" s="203"/>
      <c r="E84" s="203"/>
      <c r="F84" s="203"/>
      <c r="G84" s="203"/>
      <c r="H84" s="203"/>
      <c r="I84" s="204"/>
    </row>
    <row r="85" spans="2:9" ht="12.75" customHeight="1" x14ac:dyDescent="0.2">
      <c r="B85" s="202"/>
      <c r="C85" s="203"/>
      <c r="D85" s="203"/>
      <c r="E85" s="203"/>
      <c r="F85" s="203"/>
      <c r="G85" s="203"/>
      <c r="H85" s="203"/>
      <c r="I85" s="204"/>
    </row>
    <row r="86" spans="2:9" ht="12.75" customHeight="1" x14ac:dyDescent="0.2">
      <c r="B86" s="205"/>
      <c r="C86" s="206"/>
      <c r="D86" s="206"/>
      <c r="E86" s="206"/>
      <c r="F86" s="206"/>
      <c r="G86" s="206"/>
      <c r="H86" s="206"/>
      <c r="I86" s="207"/>
    </row>
    <row r="87" spans="2:9" ht="12.75" customHeight="1" x14ac:dyDescent="0.2">
      <c r="B87" s="53" t="s">
        <v>172</v>
      </c>
    </row>
    <row r="88" spans="2:9" ht="12.75" customHeight="1" x14ac:dyDescent="0.2"/>
  </sheetData>
  <sheetProtection algorithmName="SHA-512" hashValue="ewUFLkEx+8Pk5ORPwbfnGB/IpvA95iB0/evgImjknioR6dn1/wfuo5kG7Tsii1IWlcdZzTKfDwOLz5nPFzD5tg==" saltValue="qahR0+Wg+i732bXY+NuJK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5" type="noConversion"/>
  <conditionalFormatting sqref="I13">
    <cfRule type="cellIs" dxfId="9" priority="4" operator="equal">
      <formula>""</formula>
    </cfRule>
  </conditionalFormatting>
  <conditionalFormatting sqref="I52">
    <cfRule type="cellIs" dxfId="8" priority="3" operator="equal">
      <formula>""</formula>
    </cfRule>
  </conditionalFormatting>
  <conditionalFormatting sqref="B7">
    <cfRule type="cellIs" dxfId="7" priority="2" operator="equal">
      <formula>""</formula>
    </cfRule>
  </conditionalFormatting>
  <conditionalFormatting sqref="B9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956414-CBA9-43D3-B740-AC33C6279899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2" customWidth="1"/>
    <col min="2" max="2" width="30.140625" style="2" customWidth="1"/>
    <col min="3" max="12" width="15.42578125" style="2" customWidth="1"/>
    <col min="13" max="13" width="5" style="28" customWidth="1"/>
    <col min="14" max="14" width="9.140625" style="6" hidden="1" customWidth="1"/>
    <col min="15" max="16384" width="9.140625" style="2" hidden="1"/>
  </cols>
  <sheetData>
    <row r="1" spans="1:24" ht="12.75" customHeight="1" x14ac:dyDescent="0.2">
      <c r="B1" s="21"/>
      <c r="C1" s="46"/>
      <c r="D1" s="46"/>
      <c r="E1" s="46"/>
      <c r="F1" s="5"/>
      <c r="G1" s="5"/>
    </row>
    <row r="2" spans="1:24" ht="12.75" customHeight="1" x14ac:dyDescent="0.2">
      <c r="B2" s="21"/>
      <c r="C2" s="46"/>
      <c r="D2" s="46"/>
      <c r="E2" s="46"/>
      <c r="F2" s="5"/>
      <c r="G2" s="5"/>
    </row>
    <row r="3" spans="1:24" ht="12.75" customHeight="1" x14ac:dyDescent="0.2">
      <c r="B3" s="21"/>
      <c r="C3" s="46"/>
      <c r="D3" s="46"/>
      <c r="E3" s="46"/>
      <c r="F3" s="5"/>
      <c r="G3" s="5"/>
    </row>
    <row r="4" spans="1:24" ht="12.75" customHeight="1" x14ac:dyDescent="0.2">
      <c r="B4" s="21"/>
      <c r="C4" s="46"/>
      <c r="D4" s="46"/>
      <c r="E4" s="46"/>
      <c r="F4" s="5"/>
      <c r="G4" s="5"/>
    </row>
    <row r="5" spans="1:24" ht="12.75" customHeight="1" x14ac:dyDescent="0.2">
      <c r="B5" s="178" t="str">
        <f>IF(Kupci!B5=0,"Prenosi se s prve stranice",Kupci!B5)</f>
        <v>Tablice klijenta-garancije i izvoz</v>
      </c>
      <c r="C5" s="46"/>
      <c r="D5" s="46"/>
      <c r="E5" s="46"/>
      <c r="F5" s="5"/>
      <c r="G5" s="5"/>
    </row>
    <row r="6" spans="1:24" ht="12.75" customHeight="1" x14ac:dyDescent="0.2">
      <c r="B6" s="7" t="s">
        <v>252</v>
      </c>
      <c r="C6" s="46"/>
      <c r="D6" s="46"/>
      <c r="E6" s="46"/>
      <c r="F6" s="5"/>
      <c r="G6" s="5"/>
    </row>
    <row r="7" spans="1:24" s="25" customFormat="1" ht="12.75" customHeight="1" x14ac:dyDescent="0.2">
      <c r="A7" s="38"/>
      <c r="B7" s="126" t="str">
        <f>IF(Kupci!B7=0,"Prenosi se s prve stranice",Kupci!B7)</f>
        <v>Prenosi se s prve stranice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4" s="25" customFormat="1" ht="12.75" customHeight="1" x14ac:dyDescent="0.2">
      <c r="A8" s="38"/>
      <c r="B8" s="7" t="s">
        <v>253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24" ht="12.75" customHeight="1" x14ac:dyDescent="0.2">
      <c r="B9" s="22" t="str">
        <f>IF(Kupci!B9=0,"Prenosi se s prve stranice",Kupci!B9)</f>
        <v>Prenosi se s prve stranice</v>
      </c>
      <c r="C9" s="46"/>
      <c r="D9" s="46"/>
      <c r="E9" s="46"/>
      <c r="F9" s="5"/>
      <c r="G9" s="5"/>
    </row>
    <row r="10" spans="1:24" ht="12.75" customHeight="1" x14ac:dyDescent="0.2">
      <c r="B10" s="22"/>
      <c r="C10" s="46"/>
      <c r="D10" s="46"/>
      <c r="E10" s="46"/>
      <c r="F10" s="5"/>
      <c r="G10" s="5"/>
    </row>
    <row r="11" spans="1:24" ht="12.75" customHeight="1" x14ac:dyDescent="0.2">
      <c r="B11" s="166" t="s">
        <v>163</v>
      </c>
      <c r="C11" s="167"/>
      <c r="D11" s="167"/>
      <c r="E11" s="167"/>
      <c r="F11" s="165"/>
      <c r="G11" s="165"/>
      <c r="H11" s="168"/>
      <c r="I11" s="168"/>
      <c r="J11" s="168"/>
      <c r="K11" s="168"/>
      <c r="L11" s="168"/>
    </row>
    <row r="12" spans="1:24" ht="12.75" customHeight="1" x14ac:dyDescent="0.2">
      <c r="D12" s="46"/>
      <c r="E12" s="46"/>
    </row>
    <row r="13" spans="1:24" ht="12.75" customHeight="1" x14ac:dyDescent="0.2">
      <c r="B13" s="1" t="s">
        <v>195</v>
      </c>
      <c r="D13" s="46"/>
      <c r="E13" s="46"/>
      <c r="H13" s="107" t="s">
        <v>67</v>
      </c>
      <c r="I13" s="158"/>
      <c r="Q13" s="13"/>
      <c r="R13" s="13"/>
      <c r="U13" s="13"/>
      <c r="V13" s="13"/>
      <c r="W13" s="13"/>
      <c r="X13" s="13"/>
    </row>
    <row r="14" spans="1:24" ht="12.75" customHeight="1" x14ac:dyDescent="0.2">
      <c r="B14" s="208" t="s">
        <v>5</v>
      </c>
      <c r="C14" s="208" t="s">
        <v>57</v>
      </c>
      <c r="D14" s="208" t="s">
        <v>243</v>
      </c>
      <c r="E14" s="208" t="s">
        <v>27</v>
      </c>
      <c r="F14" s="208" t="s">
        <v>244</v>
      </c>
      <c r="G14" s="208" t="s">
        <v>27</v>
      </c>
      <c r="H14" s="208" t="s">
        <v>245</v>
      </c>
      <c r="I14" s="208" t="s">
        <v>27</v>
      </c>
      <c r="Q14" s="13"/>
      <c r="R14" s="13"/>
      <c r="U14" s="13"/>
      <c r="V14" s="13"/>
      <c r="W14" s="13"/>
      <c r="X14" s="13"/>
    </row>
    <row r="15" spans="1:24" ht="12.75" customHeight="1" x14ac:dyDescent="0.2">
      <c r="B15" s="211"/>
      <c r="C15" s="211"/>
      <c r="D15" s="211"/>
      <c r="E15" s="211"/>
      <c r="F15" s="211"/>
      <c r="G15" s="211"/>
      <c r="H15" s="209"/>
      <c r="I15" s="211"/>
      <c r="Q15" s="13"/>
      <c r="R15" s="13"/>
      <c r="T15" s="12"/>
      <c r="U15" s="13"/>
      <c r="V15" s="13"/>
      <c r="W15" s="13"/>
      <c r="X15" s="13"/>
    </row>
    <row r="16" spans="1:24" ht="12.75" customHeight="1" x14ac:dyDescent="0.2">
      <c r="B16" s="213"/>
      <c r="C16" s="212"/>
      <c r="D16" s="213"/>
      <c r="E16" s="212"/>
      <c r="F16" s="213"/>
      <c r="G16" s="212"/>
      <c r="H16" s="210"/>
      <c r="I16" s="212"/>
      <c r="S16" s="12"/>
    </row>
    <row r="17" spans="2:24" ht="12.75" customHeight="1" x14ac:dyDescent="0.2">
      <c r="B17" s="54"/>
      <c r="C17" s="55"/>
      <c r="D17" s="56"/>
      <c r="E17" s="47" t="str">
        <f t="shared" ref="E17:E24" si="0">IFERROR(D17/$D$25,"")</f>
        <v/>
      </c>
      <c r="F17" s="56"/>
      <c r="G17" s="47" t="str">
        <f t="shared" ref="G17:G22" si="1">IFERROR(F17/$F$25,"")</f>
        <v/>
      </c>
      <c r="H17" s="56"/>
      <c r="I17" s="47" t="str">
        <f t="shared" ref="I17:I22" si="2">IFERROR(H17/$H$25,"")</f>
        <v/>
      </c>
    </row>
    <row r="18" spans="2:24" ht="12.75" customHeight="1" x14ac:dyDescent="0.2">
      <c r="B18" s="57"/>
      <c r="C18" s="55"/>
      <c r="D18" s="56"/>
      <c r="E18" s="47" t="str">
        <f t="shared" si="0"/>
        <v/>
      </c>
      <c r="F18" s="56"/>
      <c r="G18" s="47" t="str">
        <f t="shared" si="1"/>
        <v/>
      </c>
      <c r="H18" s="56"/>
      <c r="I18" s="47" t="str">
        <f t="shared" si="2"/>
        <v/>
      </c>
    </row>
    <row r="19" spans="2:24" ht="12.75" customHeight="1" x14ac:dyDescent="0.2">
      <c r="B19" s="57"/>
      <c r="C19" s="55"/>
      <c r="D19" s="56"/>
      <c r="E19" s="47" t="str">
        <f t="shared" si="0"/>
        <v/>
      </c>
      <c r="F19" s="56"/>
      <c r="G19" s="47" t="str">
        <f t="shared" si="1"/>
        <v/>
      </c>
      <c r="H19" s="56"/>
      <c r="I19" s="47" t="str">
        <f t="shared" si="2"/>
        <v/>
      </c>
    </row>
    <row r="20" spans="2:24" ht="12.75" customHeight="1" x14ac:dyDescent="0.2">
      <c r="B20" s="57"/>
      <c r="C20" s="55"/>
      <c r="D20" s="56"/>
      <c r="E20" s="47" t="str">
        <f t="shared" si="0"/>
        <v/>
      </c>
      <c r="F20" s="56"/>
      <c r="G20" s="47" t="str">
        <f t="shared" si="1"/>
        <v/>
      </c>
      <c r="H20" s="56"/>
      <c r="I20" s="47" t="str">
        <f t="shared" si="2"/>
        <v/>
      </c>
    </row>
    <row r="21" spans="2:24" ht="12.75" customHeight="1" x14ac:dyDescent="0.2">
      <c r="B21" s="57"/>
      <c r="C21" s="55"/>
      <c r="D21" s="56"/>
      <c r="E21" s="47" t="str">
        <f t="shared" si="0"/>
        <v/>
      </c>
      <c r="F21" s="56"/>
      <c r="G21" s="47" t="str">
        <f t="shared" si="1"/>
        <v/>
      </c>
      <c r="H21" s="56"/>
      <c r="I21" s="47" t="str">
        <f t="shared" si="2"/>
        <v/>
      </c>
    </row>
    <row r="22" spans="2:24" ht="12.75" customHeight="1" x14ac:dyDescent="0.2">
      <c r="B22" s="57"/>
      <c r="C22" s="55"/>
      <c r="D22" s="56"/>
      <c r="E22" s="47" t="str">
        <f t="shared" si="0"/>
        <v/>
      </c>
      <c r="F22" s="56"/>
      <c r="G22" s="47" t="str">
        <f t="shared" si="1"/>
        <v/>
      </c>
      <c r="H22" s="56"/>
      <c r="I22" s="47" t="str">
        <f t="shared" si="2"/>
        <v/>
      </c>
      <c r="Q22" s="14"/>
      <c r="R22" s="14"/>
      <c r="S22" s="14"/>
      <c r="T22" s="14"/>
      <c r="U22" s="14"/>
      <c r="V22" s="14"/>
    </row>
    <row r="23" spans="2:24" ht="12.75" customHeight="1" x14ac:dyDescent="0.2">
      <c r="B23" s="57"/>
      <c r="C23" s="55"/>
      <c r="D23" s="56"/>
      <c r="E23" s="47" t="str">
        <f t="shared" si="0"/>
        <v/>
      </c>
      <c r="F23" s="56"/>
      <c r="G23" s="47" t="str">
        <f>IFERROR(F23/$F$25,"")</f>
        <v/>
      </c>
      <c r="H23" s="56"/>
      <c r="I23" s="47" t="str">
        <f>IFERROR(H23/$H$25,"")</f>
        <v/>
      </c>
      <c r="Q23" s="14"/>
      <c r="R23" s="14"/>
      <c r="S23" s="14"/>
      <c r="T23" s="14"/>
      <c r="U23" s="14"/>
      <c r="V23" s="14"/>
    </row>
    <row r="24" spans="2:24" ht="12.75" customHeight="1" x14ac:dyDescent="0.2">
      <c r="B24" s="106" t="s">
        <v>58</v>
      </c>
      <c r="C24" s="49" t="s">
        <v>2</v>
      </c>
      <c r="D24" s="56"/>
      <c r="E24" s="47" t="str">
        <f t="shared" si="0"/>
        <v/>
      </c>
      <c r="F24" s="56"/>
      <c r="G24" s="47" t="str">
        <f>IFERROR(F24/$F$25,"")</f>
        <v/>
      </c>
      <c r="H24" s="56"/>
      <c r="I24" s="47" t="str">
        <f>IFERROR(H24/$H$25,"")</f>
        <v/>
      </c>
      <c r="Q24" s="14"/>
      <c r="R24" s="14"/>
      <c r="S24" s="14"/>
      <c r="T24" s="14"/>
      <c r="U24" s="14"/>
      <c r="V24" s="14"/>
    </row>
    <row r="25" spans="2:24" ht="12.75" customHeight="1" x14ac:dyDescent="0.2">
      <c r="B25" s="128" t="s">
        <v>1</v>
      </c>
      <c r="C25" s="127" t="s">
        <v>2</v>
      </c>
      <c r="D25" s="26">
        <f t="shared" ref="D25:I25" si="3">SUM(D17:D24)</f>
        <v>0</v>
      </c>
      <c r="E25" s="44">
        <f t="shared" si="3"/>
        <v>0</v>
      </c>
      <c r="F25" s="26">
        <f t="shared" si="3"/>
        <v>0</v>
      </c>
      <c r="G25" s="44">
        <f t="shared" si="3"/>
        <v>0</v>
      </c>
      <c r="H25" s="26">
        <f t="shared" si="3"/>
        <v>0</v>
      </c>
      <c r="I25" s="44">
        <f t="shared" si="3"/>
        <v>0</v>
      </c>
    </row>
    <row r="26" spans="2:24" ht="12.75" customHeight="1" x14ac:dyDescent="0.2">
      <c r="B26" s="53"/>
    </row>
    <row r="27" spans="2:24" ht="12.75" customHeight="1" x14ac:dyDescent="0.2">
      <c r="B27" s="1" t="s">
        <v>196</v>
      </c>
      <c r="Q27" s="13"/>
      <c r="R27" s="13"/>
      <c r="U27" s="13"/>
      <c r="V27" s="13"/>
      <c r="W27" s="13"/>
      <c r="X27" s="13"/>
    </row>
    <row r="28" spans="2:24" ht="12.75" customHeight="1" x14ac:dyDescent="0.2">
      <c r="B28" s="208" t="s">
        <v>164</v>
      </c>
      <c r="C28" s="208" t="s">
        <v>57</v>
      </c>
      <c r="D28" s="208" t="s">
        <v>247</v>
      </c>
      <c r="E28" s="208" t="s">
        <v>27</v>
      </c>
      <c r="F28" s="216" t="s">
        <v>249</v>
      </c>
      <c r="G28" s="224"/>
      <c r="H28" s="225"/>
      <c r="I28" s="182" t="s">
        <v>250</v>
      </c>
      <c r="J28" s="183"/>
      <c r="K28" s="184"/>
      <c r="L28" s="185"/>
      <c r="Q28" s="13"/>
      <c r="R28" s="13"/>
      <c r="U28" s="13"/>
      <c r="V28" s="13"/>
      <c r="W28" s="13"/>
      <c r="X28" s="13"/>
    </row>
    <row r="29" spans="2:24" ht="12.75" customHeight="1" x14ac:dyDescent="0.2">
      <c r="B29" s="211"/>
      <c r="C29" s="211"/>
      <c r="D29" s="211"/>
      <c r="E29" s="222"/>
      <c r="F29" s="226"/>
      <c r="G29" s="227"/>
      <c r="H29" s="228"/>
      <c r="I29" s="186"/>
      <c r="J29" s="187"/>
      <c r="K29" s="188"/>
      <c r="L29" s="189"/>
      <c r="Q29" s="13"/>
      <c r="R29" s="13"/>
      <c r="T29" s="12"/>
      <c r="U29" s="13"/>
      <c r="V29" s="13"/>
      <c r="W29" s="13"/>
      <c r="X29" s="13"/>
    </row>
    <row r="30" spans="2:24" ht="12.75" customHeight="1" x14ac:dyDescent="0.2">
      <c r="B30" s="213"/>
      <c r="C30" s="212"/>
      <c r="D30" s="213"/>
      <c r="E30" s="223"/>
      <c r="F30" s="123" t="s">
        <v>127</v>
      </c>
      <c r="G30" s="123" t="s">
        <v>128</v>
      </c>
      <c r="H30" s="123" t="s">
        <v>66</v>
      </c>
      <c r="I30" s="144" t="s">
        <v>223</v>
      </c>
      <c r="J30" s="144" t="s">
        <v>224</v>
      </c>
      <c r="K30" s="144" t="s">
        <v>3</v>
      </c>
      <c r="L30" s="144" t="s">
        <v>4</v>
      </c>
      <c r="S30" s="12"/>
    </row>
    <row r="31" spans="2:24" ht="12.75" customHeight="1" x14ac:dyDescent="0.2">
      <c r="B31" s="54"/>
      <c r="C31" s="55"/>
      <c r="D31" s="56"/>
      <c r="E31" s="47" t="str">
        <f t="shared" ref="E31:E38" si="4">IFERROR(D31/$D$39,"")</f>
        <v/>
      </c>
      <c r="F31" s="56"/>
      <c r="G31" s="56"/>
      <c r="H31" s="48">
        <f t="shared" ref="H31:H38" si="5">SUM(F31:G31)</f>
        <v>0</v>
      </c>
      <c r="I31" s="56"/>
      <c r="J31" s="56"/>
      <c r="K31" s="56"/>
      <c r="L31" s="56"/>
    </row>
    <row r="32" spans="2:24" ht="12.75" customHeight="1" x14ac:dyDescent="0.2">
      <c r="B32" s="57"/>
      <c r="C32" s="55"/>
      <c r="D32" s="56"/>
      <c r="E32" s="47" t="str">
        <f t="shared" si="4"/>
        <v/>
      </c>
      <c r="F32" s="56"/>
      <c r="G32" s="56"/>
      <c r="H32" s="48">
        <f t="shared" si="5"/>
        <v>0</v>
      </c>
      <c r="I32" s="56"/>
      <c r="J32" s="56"/>
      <c r="K32" s="56"/>
      <c r="L32" s="56"/>
    </row>
    <row r="33" spans="2:22" ht="12.75" customHeight="1" x14ac:dyDescent="0.2">
      <c r="B33" s="57"/>
      <c r="C33" s="55"/>
      <c r="D33" s="56"/>
      <c r="E33" s="47" t="str">
        <f t="shared" si="4"/>
        <v/>
      </c>
      <c r="F33" s="56"/>
      <c r="G33" s="56"/>
      <c r="H33" s="48">
        <f t="shared" si="5"/>
        <v>0</v>
      </c>
      <c r="I33" s="56"/>
      <c r="J33" s="56"/>
      <c r="K33" s="56"/>
      <c r="L33" s="56"/>
    </row>
    <row r="34" spans="2:22" ht="12.75" customHeight="1" x14ac:dyDescent="0.2">
      <c r="B34" s="57"/>
      <c r="C34" s="55"/>
      <c r="D34" s="56"/>
      <c r="E34" s="47" t="str">
        <f t="shared" si="4"/>
        <v/>
      </c>
      <c r="F34" s="56"/>
      <c r="G34" s="56"/>
      <c r="H34" s="48">
        <f t="shared" si="5"/>
        <v>0</v>
      </c>
      <c r="I34" s="56"/>
      <c r="J34" s="56"/>
      <c r="K34" s="56"/>
      <c r="L34" s="56"/>
    </row>
    <row r="35" spans="2:22" ht="12.75" customHeight="1" x14ac:dyDescent="0.2">
      <c r="B35" s="57"/>
      <c r="C35" s="55"/>
      <c r="D35" s="56"/>
      <c r="E35" s="47" t="str">
        <f t="shared" si="4"/>
        <v/>
      </c>
      <c r="F35" s="56"/>
      <c r="G35" s="56"/>
      <c r="H35" s="48">
        <f t="shared" si="5"/>
        <v>0</v>
      </c>
      <c r="I35" s="56"/>
      <c r="J35" s="56"/>
      <c r="K35" s="56"/>
      <c r="L35" s="56"/>
    </row>
    <row r="36" spans="2:22" ht="12.75" customHeight="1" x14ac:dyDescent="0.2">
      <c r="B36" s="57"/>
      <c r="C36" s="55"/>
      <c r="D36" s="56"/>
      <c r="E36" s="47" t="str">
        <f t="shared" si="4"/>
        <v/>
      </c>
      <c r="F36" s="56"/>
      <c r="G36" s="56"/>
      <c r="H36" s="48">
        <f t="shared" si="5"/>
        <v>0</v>
      </c>
      <c r="I36" s="56"/>
      <c r="J36" s="56"/>
      <c r="K36" s="56"/>
      <c r="L36" s="56"/>
      <c r="Q36" s="14"/>
      <c r="R36" s="14"/>
      <c r="S36" s="14"/>
      <c r="T36" s="14"/>
      <c r="U36" s="14"/>
      <c r="V36" s="14"/>
    </row>
    <row r="37" spans="2:22" ht="12.75" customHeight="1" x14ac:dyDescent="0.2">
      <c r="B37" s="57"/>
      <c r="C37" s="55"/>
      <c r="D37" s="56"/>
      <c r="E37" s="47" t="str">
        <f t="shared" si="4"/>
        <v/>
      </c>
      <c r="F37" s="56"/>
      <c r="G37" s="56"/>
      <c r="H37" s="48">
        <f t="shared" si="5"/>
        <v>0</v>
      </c>
      <c r="I37" s="56"/>
      <c r="J37" s="56"/>
      <c r="K37" s="56"/>
      <c r="L37" s="56"/>
      <c r="Q37" s="14"/>
      <c r="R37" s="14"/>
      <c r="S37" s="14"/>
      <c r="T37" s="14"/>
      <c r="U37" s="14"/>
      <c r="V37" s="14"/>
    </row>
    <row r="38" spans="2:22" ht="12.75" customHeight="1" x14ac:dyDescent="0.2">
      <c r="B38" s="106" t="s">
        <v>58</v>
      </c>
      <c r="C38" s="49" t="s">
        <v>2</v>
      </c>
      <c r="D38" s="56"/>
      <c r="E38" s="47" t="str">
        <f t="shared" si="4"/>
        <v/>
      </c>
      <c r="F38" s="56"/>
      <c r="G38" s="56"/>
      <c r="H38" s="48">
        <f t="shared" si="5"/>
        <v>0</v>
      </c>
      <c r="I38" s="56"/>
      <c r="J38" s="56"/>
      <c r="K38" s="56"/>
      <c r="L38" s="56"/>
      <c r="Q38" s="14"/>
      <c r="R38" s="14"/>
      <c r="S38" s="14"/>
      <c r="T38" s="14"/>
      <c r="U38" s="14"/>
      <c r="V38" s="14"/>
    </row>
    <row r="39" spans="2:22" ht="12.75" customHeight="1" x14ac:dyDescent="0.2">
      <c r="B39" s="128" t="s">
        <v>1</v>
      </c>
      <c r="C39" s="127" t="s">
        <v>2</v>
      </c>
      <c r="D39" s="26">
        <f t="shared" ref="D39:H39" si="6">SUM(D31:D38)</f>
        <v>0</v>
      </c>
      <c r="E39" s="44">
        <f t="shared" si="6"/>
        <v>0</v>
      </c>
      <c r="F39" s="26">
        <f t="shared" si="6"/>
        <v>0</v>
      </c>
      <c r="G39" s="26">
        <f t="shared" si="6"/>
        <v>0</v>
      </c>
      <c r="H39" s="26">
        <f t="shared" si="6"/>
        <v>0</v>
      </c>
      <c r="I39" s="26">
        <f>SUM(I31:I38)</f>
        <v>0</v>
      </c>
      <c r="J39" s="26">
        <f>SUM(J31:J38)</f>
        <v>0</v>
      </c>
      <c r="K39" s="26">
        <f>SUM(K31:K38)</f>
        <v>0</v>
      </c>
      <c r="L39" s="26">
        <f>SUM(L31:L38)</f>
        <v>0</v>
      </c>
    </row>
    <row r="40" spans="2:22" ht="12.75" customHeight="1" x14ac:dyDescent="0.2"/>
    <row r="41" spans="2:22" ht="12.75" customHeight="1" x14ac:dyDescent="0.2">
      <c r="B41" s="52" t="s">
        <v>64</v>
      </c>
    </row>
    <row r="42" spans="2:22" ht="12.75" customHeight="1" x14ac:dyDescent="0.2">
      <c r="B42" s="190"/>
      <c r="C42" s="191"/>
      <c r="D42" s="191"/>
      <c r="E42" s="191"/>
      <c r="F42" s="191"/>
      <c r="G42" s="191"/>
      <c r="H42" s="191"/>
      <c r="I42" s="192"/>
    </row>
    <row r="43" spans="2:22" ht="12.75" customHeight="1" x14ac:dyDescent="0.2">
      <c r="B43" s="193"/>
      <c r="C43" s="194"/>
      <c r="D43" s="194"/>
      <c r="E43" s="194"/>
      <c r="F43" s="194"/>
      <c r="G43" s="194"/>
      <c r="H43" s="194"/>
      <c r="I43" s="195"/>
    </row>
    <row r="44" spans="2:22" ht="12.75" customHeight="1" x14ac:dyDescent="0.2">
      <c r="B44" s="193"/>
      <c r="C44" s="194"/>
      <c r="D44" s="194"/>
      <c r="E44" s="194"/>
      <c r="F44" s="194"/>
      <c r="G44" s="194"/>
      <c r="H44" s="194"/>
      <c r="I44" s="195"/>
    </row>
    <row r="45" spans="2:22" ht="12.75" customHeight="1" x14ac:dyDescent="0.2">
      <c r="B45" s="193"/>
      <c r="C45" s="194"/>
      <c r="D45" s="194"/>
      <c r="E45" s="194"/>
      <c r="F45" s="194"/>
      <c r="G45" s="194"/>
      <c r="H45" s="194"/>
      <c r="I45" s="195"/>
    </row>
    <row r="46" spans="2:22" ht="12.75" customHeight="1" x14ac:dyDescent="0.2">
      <c r="B46" s="193"/>
      <c r="C46" s="194"/>
      <c r="D46" s="194"/>
      <c r="E46" s="194"/>
      <c r="F46" s="194"/>
      <c r="G46" s="194"/>
      <c r="H46" s="194"/>
      <c r="I46" s="195"/>
    </row>
    <row r="47" spans="2:22" ht="12.75" customHeight="1" x14ac:dyDescent="0.2">
      <c r="B47" s="196"/>
      <c r="C47" s="197"/>
      <c r="D47" s="197"/>
      <c r="E47" s="197"/>
      <c r="F47" s="197"/>
      <c r="G47" s="197"/>
      <c r="H47" s="197"/>
      <c r="I47" s="198"/>
    </row>
    <row r="48" spans="2:22" ht="12.75" customHeight="1" x14ac:dyDescent="0.2">
      <c r="B48" s="53" t="s">
        <v>171</v>
      </c>
    </row>
    <row r="49" spans="2:24" ht="12.75" customHeight="1" x14ac:dyDescent="0.2"/>
    <row r="50" spans="2:24" ht="12.75" customHeight="1" x14ac:dyDescent="0.2">
      <c r="B50" s="166" t="s">
        <v>259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</row>
    <row r="51" spans="2:24" ht="12.75" customHeight="1" x14ac:dyDescent="0.2"/>
    <row r="52" spans="2:24" ht="12.75" customHeight="1" x14ac:dyDescent="0.2">
      <c r="B52" s="1" t="s">
        <v>197</v>
      </c>
      <c r="E52" s="46"/>
      <c r="H52" s="107" t="s">
        <v>67</v>
      </c>
      <c r="I52" s="159" t="str">
        <f>IF(I13=0,"",I13)</f>
        <v/>
      </c>
      <c r="Q52" s="13"/>
      <c r="R52" s="13"/>
      <c r="U52" s="13"/>
      <c r="V52" s="13"/>
      <c r="W52" s="13"/>
      <c r="X52" s="13"/>
    </row>
    <row r="53" spans="2:24" ht="12.75" customHeight="1" x14ac:dyDescent="0.2">
      <c r="B53" s="208" t="s">
        <v>5</v>
      </c>
      <c r="C53" s="208" t="s">
        <v>57</v>
      </c>
      <c r="D53" s="208" t="s">
        <v>239</v>
      </c>
      <c r="E53" s="208" t="s">
        <v>27</v>
      </c>
      <c r="F53" s="208" t="s">
        <v>240</v>
      </c>
      <c r="G53" s="208" t="s">
        <v>27</v>
      </c>
      <c r="H53" s="208" t="s">
        <v>230</v>
      </c>
      <c r="I53" s="208" t="s">
        <v>27</v>
      </c>
      <c r="Q53" s="13"/>
      <c r="R53" s="13"/>
      <c r="U53" s="13"/>
      <c r="V53" s="13"/>
      <c r="W53" s="13"/>
      <c r="X53" s="13"/>
    </row>
    <row r="54" spans="2:24" x14ac:dyDescent="0.2">
      <c r="B54" s="211"/>
      <c r="C54" s="211"/>
      <c r="D54" s="211"/>
      <c r="E54" s="211"/>
      <c r="F54" s="211"/>
      <c r="G54" s="211"/>
      <c r="H54" s="209"/>
      <c r="I54" s="211"/>
      <c r="Q54" s="13"/>
      <c r="R54" s="13"/>
      <c r="T54" s="12"/>
      <c r="U54" s="13"/>
      <c r="V54" s="13"/>
      <c r="W54" s="13"/>
      <c r="X54" s="13"/>
    </row>
    <row r="55" spans="2:24" x14ac:dyDescent="0.2">
      <c r="B55" s="213"/>
      <c r="C55" s="212"/>
      <c r="D55" s="213"/>
      <c r="E55" s="212"/>
      <c r="F55" s="213"/>
      <c r="G55" s="212"/>
      <c r="H55" s="210"/>
      <c r="I55" s="212"/>
      <c r="S55" s="12"/>
    </row>
    <row r="56" spans="2:24" ht="12.75" customHeight="1" x14ac:dyDescent="0.2">
      <c r="B56" s="142" t="str">
        <f t="shared" ref="B56:C62" si="7">IF(B17=0,"",B17)</f>
        <v/>
      </c>
      <c r="C56" s="142" t="str">
        <f t="shared" si="7"/>
        <v/>
      </c>
      <c r="D56" s="143" t="str">
        <f t="shared" ref="D56:D63" si="8">IF(D17=0,"",D17/7.5345/1000)</f>
        <v/>
      </c>
      <c r="E56" s="47" t="str">
        <f>IFERROR(D56/$D$64,"")</f>
        <v/>
      </c>
      <c r="F56" s="143" t="str">
        <f t="shared" ref="F56:F63" si="9">IF(F17=0,"",F17/7.5345/1000)</f>
        <v/>
      </c>
      <c r="G56" s="47" t="str">
        <f>IFERROR(F56/$F$64,"")</f>
        <v/>
      </c>
      <c r="H56" s="143" t="str">
        <f t="shared" ref="H56:H63" si="10">IF(H17=0,"",H17/1000)</f>
        <v/>
      </c>
      <c r="I56" s="47" t="str">
        <f>IFERROR(H56/$H$64,"")</f>
        <v/>
      </c>
    </row>
    <row r="57" spans="2:24" ht="12.75" customHeight="1" x14ac:dyDescent="0.2">
      <c r="B57" s="142" t="str">
        <f t="shared" si="7"/>
        <v/>
      </c>
      <c r="C57" s="142" t="str">
        <f t="shared" si="7"/>
        <v/>
      </c>
      <c r="D57" s="143" t="str">
        <f t="shared" si="8"/>
        <v/>
      </c>
      <c r="E57" s="47" t="str">
        <f t="shared" ref="E57:E63" si="11">IFERROR(D57/$D$64,"")</f>
        <v/>
      </c>
      <c r="F57" s="143" t="str">
        <f t="shared" si="9"/>
        <v/>
      </c>
      <c r="G57" s="47" t="str">
        <f t="shared" ref="G57:G63" si="12">IFERROR(F57/$F$64,"")</f>
        <v/>
      </c>
      <c r="H57" s="143" t="str">
        <f t="shared" si="10"/>
        <v/>
      </c>
      <c r="I57" s="47" t="str">
        <f t="shared" ref="I57:I63" si="13">IFERROR(H57/$H$64,"")</f>
        <v/>
      </c>
    </row>
    <row r="58" spans="2:24" ht="12.75" customHeight="1" x14ac:dyDescent="0.2">
      <c r="B58" s="142" t="str">
        <f t="shared" si="7"/>
        <v/>
      </c>
      <c r="C58" s="142" t="str">
        <f t="shared" si="7"/>
        <v/>
      </c>
      <c r="D58" s="143" t="str">
        <f t="shared" si="8"/>
        <v/>
      </c>
      <c r="E58" s="47" t="str">
        <f t="shared" si="11"/>
        <v/>
      </c>
      <c r="F58" s="143" t="str">
        <f t="shared" si="9"/>
        <v/>
      </c>
      <c r="G58" s="47" t="str">
        <f t="shared" si="12"/>
        <v/>
      </c>
      <c r="H58" s="143" t="str">
        <f t="shared" si="10"/>
        <v/>
      </c>
      <c r="I58" s="47" t="str">
        <f t="shared" si="13"/>
        <v/>
      </c>
    </row>
    <row r="59" spans="2:24" ht="12.75" customHeight="1" x14ac:dyDescent="0.2">
      <c r="B59" s="142" t="str">
        <f t="shared" si="7"/>
        <v/>
      </c>
      <c r="C59" s="142" t="str">
        <f t="shared" si="7"/>
        <v/>
      </c>
      <c r="D59" s="143" t="str">
        <f t="shared" si="8"/>
        <v/>
      </c>
      <c r="E59" s="47" t="str">
        <f t="shared" si="11"/>
        <v/>
      </c>
      <c r="F59" s="143" t="str">
        <f t="shared" si="9"/>
        <v/>
      </c>
      <c r="G59" s="47" t="str">
        <f t="shared" si="12"/>
        <v/>
      </c>
      <c r="H59" s="143" t="str">
        <f t="shared" si="10"/>
        <v/>
      </c>
      <c r="I59" s="47" t="str">
        <f t="shared" si="13"/>
        <v/>
      </c>
    </row>
    <row r="60" spans="2:24" ht="12.75" customHeight="1" x14ac:dyDescent="0.2">
      <c r="B60" s="142" t="str">
        <f t="shared" si="7"/>
        <v/>
      </c>
      <c r="C60" s="142" t="str">
        <f t="shared" si="7"/>
        <v/>
      </c>
      <c r="D60" s="143" t="str">
        <f t="shared" si="8"/>
        <v/>
      </c>
      <c r="E60" s="47" t="str">
        <f t="shared" si="11"/>
        <v/>
      </c>
      <c r="F60" s="143" t="str">
        <f t="shared" si="9"/>
        <v/>
      </c>
      <c r="G60" s="47" t="str">
        <f t="shared" si="12"/>
        <v/>
      </c>
      <c r="H60" s="143" t="str">
        <f t="shared" si="10"/>
        <v/>
      </c>
      <c r="I60" s="47" t="str">
        <f t="shared" si="13"/>
        <v/>
      </c>
    </row>
    <row r="61" spans="2:24" ht="12.75" customHeight="1" x14ac:dyDescent="0.2">
      <c r="B61" s="142" t="str">
        <f t="shared" si="7"/>
        <v/>
      </c>
      <c r="C61" s="142" t="str">
        <f t="shared" si="7"/>
        <v/>
      </c>
      <c r="D61" s="143" t="str">
        <f t="shared" si="8"/>
        <v/>
      </c>
      <c r="E61" s="47" t="str">
        <f t="shared" si="11"/>
        <v/>
      </c>
      <c r="F61" s="143" t="str">
        <f t="shared" si="9"/>
        <v/>
      </c>
      <c r="G61" s="47" t="str">
        <f t="shared" si="12"/>
        <v/>
      </c>
      <c r="H61" s="143" t="str">
        <f t="shared" si="10"/>
        <v/>
      </c>
      <c r="I61" s="47" t="str">
        <f t="shared" si="13"/>
        <v/>
      </c>
      <c r="Q61" s="14"/>
      <c r="R61" s="14"/>
      <c r="S61" s="14"/>
      <c r="T61" s="14"/>
      <c r="U61" s="14"/>
      <c r="V61" s="14"/>
    </row>
    <row r="62" spans="2:24" ht="12.75" customHeight="1" x14ac:dyDescent="0.2">
      <c r="B62" s="142" t="str">
        <f t="shared" si="7"/>
        <v/>
      </c>
      <c r="C62" s="142" t="str">
        <f t="shared" si="7"/>
        <v/>
      </c>
      <c r="D62" s="143" t="str">
        <f t="shared" si="8"/>
        <v/>
      </c>
      <c r="E62" s="47" t="str">
        <f t="shared" si="11"/>
        <v/>
      </c>
      <c r="F62" s="143" t="str">
        <f t="shared" si="9"/>
        <v/>
      </c>
      <c r="G62" s="47" t="str">
        <f t="shared" si="12"/>
        <v/>
      </c>
      <c r="H62" s="143" t="str">
        <f t="shared" si="10"/>
        <v/>
      </c>
      <c r="I62" s="47" t="str">
        <f t="shared" si="13"/>
        <v/>
      </c>
      <c r="Q62" s="14"/>
      <c r="R62" s="14"/>
      <c r="S62" s="14"/>
      <c r="T62" s="14"/>
      <c r="U62" s="14"/>
      <c r="V62" s="14"/>
    </row>
    <row r="63" spans="2:24" ht="12.75" customHeight="1" x14ac:dyDescent="0.2">
      <c r="B63" s="136" t="s">
        <v>58</v>
      </c>
      <c r="C63" s="49" t="s">
        <v>2</v>
      </c>
      <c r="D63" s="143" t="str">
        <f t="shared" si="8"/>
        <v/>
      </c>
      <c r="E63" s="47" t="str">
        <f t="shared" si="11"/>
        <v/>
      </c>
      <c r="F63" s="143" t="str">
        <f t="shared" si="9"/>
        <v/>
      </c>
      <c r="G63" s="47" t="str">
        <f t="shared" si="12"/>
        <v/>
      </c>
      <c r="H63" s="143" t="str">
        <f t="shared" si="10"/>
        <v/>
      </c>
      <c r="I63" s="47" t="str">
        <f t="shared" si="13"/>
        <v/>
      </c>
      <c r="Q63" s="14"/>
      <c r="R63" s="14"/>
      <c r="S63" s="14"/>
      <c r="T63" s="14"/>
      <c r="U63" s="14"/>
      <c r="V63" s="14"/>
    </row>
    <row r="64" spans="2:24" ht="12.75" customHeight="1" x14ac:dyDescent="0.2">
      <c r="B64" s="125" t="s">
        <v>1</v>
      </c>
      <c r="C64" s="135" t="s">
        <v>2</v>
      </c>
      <c r="D64" s="137">
        <f t="shared" ref="D64:I64" si="14">SUM(D56:D63)</f>
        <v>0</v>
      </c>
      <c r="E64" s="43">
        <f t="shared" si="14"/>
        <v>0</v>
      </c>
      <c r="F64" s="137">
        <f t="shared" si="14"/>
        <v>0</v>
      </c>
      <c r="G64" s="43">
        <f t="shared" si="14"/>
        <v>0</v>
      </c>
      <c r="H64" s="137">
        <f t="shared" si="14"/>
        <v>0</v>
      </c>
      <c r="I64" s="43">
        <f t="shared" si="14"/>
        <v>0</v>
      </c>
    </row>
    <row r="65" spans="2:24" ht="12.75" customHeight="1" x14ac:dyDescent="0.2">
      <c r="B65" s="53"/>
    </row>
    <row r="66" spans="2:24" ht="12.75" customHeight="1" x14ac:dyDescent="0.2">
      <c r="B66" s="1" t="s">
        <v>198</v>
      </c>
      <c r="I66" s="107"/>
      <c r="Q66" s="13"/>
      <c r="R66" s="13"/>
      <c r="U66" s="13"/>
      <c r="V66" s="13"/>
      <c r="W66" s="13"/>
      <c r="X66" s="13"/>
    </row>
    <row r="67" spans="2:24" ht="12.75" customHeight="1" x14ac:dyDescent="0.2">
      <c r="B67" s="208" t="s">
        <v>0</v>
      </c>
      <c r="C67" s="208" t="s">
        <v>57</v>
      </c>
      <c r="D67" s="208" t="s">
        <v>190</v>
      </c>
      <c r="E67" s="208" t="s">
        <v>27</v>
      </c>
      <c r="F67" s="216" t="s">
        <v>165</v>
      </c>
      <c r="G67" s="217"/>
      <c r="H67" s="218"/>
      <c r="I67" s="182" t="s">
        <v>241</v>
      </c>
      <c r="J67" s="183"/>
      <c r="K67" s="184"/>
      <c r="L67" s="185"/>
      <c r="Q67" s="13"/>
      <c r="R67" s="13"/>
      <c r="U67" s="13"/>
      <c r="V67" s="13"/>
      <c r="W67" s="13"/>
      <c r="X67" s="13"/>
    </row>
    <row r="68" spans="2:24" ht="12.75" customHeight="1" x14ac:dyDescent="0.2">
      <c r="B68" s="211"/>
      <c r="C68" s="211"/>
      <c r="D68" s="211"/>
      <c r="E68" s="214"/>
      <c r="F68" s="219"/>
      <c r="G68" s="220"/>
      <c r="H68" s="221"/>
      <c r="I68" s="186"/>
      <c r="J68" s="187"/>
      <c r="K68" s="188"/>
      <c r="L68" s="189"/>
      <c r="Q68" s="13"/>
      <c r="R68" s="13"/>
      <c r="T68" s="12"/>
      <c r="U68" s="13"/>
      <c r="V68" s="13"/>
      <c r="W68" s="13"/>
      <c r="X68" s="13"/>
    </row>
    <row r="69" spans="2:24" ht="12.75" customHeight="1" x14ac:dyDescent="0.2">
      <c r="B69" s="213"/>
      <c r="C69" s="212"/>
      <c r="D69" s="213"/>
      <c r="E69" s="215"/>
      <c r="F69" s="134" t="s">
        <v>127</v>
      </c>
      <c r="G69" s="134" t="s">
        <v>128</v>
      </c>
      <c r="H69" s="134" t="s">
        <v>66</v>
      </c>
      <c r="I69" s="144" t="s">
        <v>223</v>
      </c>
      <c r="J69" s="144" t="s">
        <v>224</v>
      </c>
      <c r="K69" s="144" t="s">
        <v>3</v>
      </c>
      <c r="L69" s="144" t="s">
        <v>4</v>
      </c>
      <c r="S69" s="12"/>
    </row>
    <row r="70" spans="2:24" ht="12.75" customHeight="1" x14ac:dyDescent="0.2">
      <c r="B70" s="142" t="str">
        <f t="shared" ref="B70:C76" si="15">IF(B31=0,"",B31)</f>
        <v/>
      </c>
      <c r="C70" s="142" t="str">
        <f t="shared" si="15"/>
        <v/>
      </c>
      <c r="D70" s="143" t="str">
        <f t="shared" ref="D70:D77" si="16">IF(D31=0,"",D31/7.5345/1000)</f>
        <v/>
      </c>
      <c r="E70" s="47" t="str">
        <f>IFERROR(D70/$D$78,"")</f>
        <v/>
      </c>
      <c r="F70" s="143" t="str">
        <f t="shared" ref="F70:G77" si="17">IF(F31=0,"",F31/1000)</f>
        <v/>
      </c>
      <c r="G70" s="143" t="str">
        <f t="shared" si="17"/>
        <v/>
      </c>
      <c r="H70" s="48">
        <f t="shared" ref="H70:H77" si="18">SUM(F70:G70)</f>
        <v>0</v>
      </c>
      <c r="I70" s="143" t="str">
        <f t="shared" ref="I70:L77" si="19">IF(I31=0,"",I31/1000)</f>
        <v/>
      </c>
      <c r="J70" s="143" t="str">
        <f t="shared" si="19"/>
        <v/>
      </c>
      <c r="K70" s="143" t="str">
        <f t="shared" si="19"/>
        <v/>
      </c>
      <c r="L70" s="143" t="str">
        <f t="shared" si="19"/>
        <v/>
      </c>
    </row>
    <row r="71" spans="2:24" ht="12.75" customHeight="1" x14ac:dyDescent="0.2">
      <c r="B71" s="142" t="str">
        <f t="shared" si="15"/>
        <v/>
      </c>
      <c r="C71" s="142" t="str">
        <f t="shared" si="15"/>
        <v/>
      </c>
      <c r="D71" s="143" t="str">
        <f t="shared" si="16"/>
        <v/>
      </c>
      <c r="E71" s="47" t="str">
        <f t="shared" ref="E71:E77" si="20">IFERROR(D71/$D$78,"")</f>
        <v/>
      </c>
      <c r="F71" s="143" t="str">
        <f t="shared" si="17"/>
        <v/>
      </c>
      <c r="G71" s="143" t="str">
        <f t="shared" si="17"/>
        <v/>
      </c>
      <c r="H71" s="48">
        <f t="shared" si="18"/>
        <v>0</v>
      </c>
      <c r="I71" s="143" t="str">
        <f t="shared" si="19"/>
        <v/>
      </c>
      <c r="J71" s="143" t="str">
        <f t="shared" si="19"/>
        <v/>
      </c>
      <c r="K71" s="143" t="str">
        <f t="shared" si="19"/>
        <v/>
      </c>
      <c r="L71" s="143" t="str">
        <f t="shared" si="19"/>
        <v/>
      </c>
    </row>
    <row r="72" spans="2:24" ht="12.75" customHeight="1" x14ac:dyDescent="0.2">
      <c r="B72" s="142" t="str">
        <f t="shared" si="15"/>
        <v/>
      </c>
      <c r="C72" s="142" t="str">
        <f t="shared" si="15"/>
        <v/>
      </c>
      <c r="D72" s="143" t="str">
        <f t="shared" si="16"/>
        <v/>
      </c>
      <c r="E72" s="47" t="str">
        <f t="shared" si="20"/>
        <v/>
      </c>
      <c r="F72" s="143" t="str">
        <f t="shared" si="17"/>
        <v/>
      </c>
      <c r="G72" s="143" t="str">
        <f t="shared" si="17"/>
        <v/>
      </c>
      <c r="H72" s="48">
        <f t="shared" si="18"/>
        <v>0</v>
      </c>
      <c r="I72" s="143" t="str">
        <f t="shared" si="19"/>
        <v/>
      </c>
      <c r="J72" s="143" t="str">
        <f t="shared" si="19"/>
        <v/>
      </c>
      <c r="K72" s="143" t="str">
        <f t="shared" si="19"/>
        <v/>
      </c>
      <c r="L72" s="143" t="str">
        <f t="shared" si="19"/>
        <v/>
      </c>
    </row>
    <row r="73" spans="2:24" ht="12.75" customHeight="1" x14ac:dyDescent="0.2">
      <c r="B73" s="142" t="str">
        <f t="shared" si="15"/>
        <v/>
      </c>
      <c r="C73" s="142" t="str">
        <f t="shared" si="15"/>
        <v/>
      </c>
      <c r="D73" s="143" t="str">
        <f t="shared" si="16"/>
        <v/>
      </c>
      <c r="E73" s="47" t="str">
        <f t="shared" si="20"/>
        <v/>
      </c>
      <c r="F73" s="143" t="str">
        <f t="shared" si="17"/>
        <v/>
      </c>
      <c r="G73" s="143" t="str">
        <f t="shared" si="17"/>
        <v/>
      </c>
      <c r="H73" s="48">
        <f t="shared" si="18"/>
        <v>0</v>
      </c>
      <c r="I73" s="143" t="str">
        <f t="shared" si="19"/>
        <v/>
      </c>
      <c r="J73" s="143" t="str">
        <f t="shared" si="19"/>
        <v/>
      </c>
      <c r="K73" s="143" t="str">
        <f t="shared" si="19"/>
        <v/>
      </c>
      <c r="L73" s="143" t="str">
        <f t="shared" si="19"/>
        <v/>
      </c>
    </row>
    <row r="74" spans="2:24" ht="12.75" customHeight="1" x14ac:dyDescent="0.2">
      <c r="B74" s="142" t="str">
        <f t="shared" si="15"/>
        <v/>
      </c>
      <c r="C74" s="142" t="str">
        <f t="shared" si="15"/>
        <v/>
      </c>
      <c r="D74" s="143" t="str">
        <f t="shared" si="16"/>
        <v/>
      </c>
      <c r="E74" s="47" t="str">
        <f>IFERROR(D74/$D$78,"")</f>
        <v/>
      </c>
      <c r="F74" s="143" t="str">
        <f t="shared" si="17"/>
        <v/>
      </c>
      <c r="G74" s="143" t="str">
        <f t="shared" si="17"/>
        <v/>
      </c>
      <c r="H74" s="48">
        <f t="shared" si="18"/>
        <v>0</v>
      </c>
      <c r="I74" s="143" t="str">
        <f t="shared" si="19"/>
        <v/>
      </c>
      <c r="J74" s="143" t="str">
        <f t="shared" si="19"/>
        <v/>
      </c>
      <c r="K74" s="143" t="str">
        <f t="shared" si="19"/>
        <v/>
      </c>
      <c r="L74" s="143" t="str">
        <f t="shared" si="19"/>
        <v/>
      </c>
    </row>
    <row r="75" spans="2:24" ht="12.75" customHeight="1" x14ac:dyDescent="0.2">
      <c r="B75" s="142" t="str">
        <f t="shared" si="15"/>
        <v/>
      </c>
      <c r="C75" s="142" t="str">
        <f t="shared" si="15"/>
        <v/>
      </c>
      <c r="D75" s="143" t="str">
        <f t="shared" si="16"/>
        <v/>
      </c>
      <c r="E75" s="47" t="str">
        <f t="shared" si="20"/>
        <v/>
      </c>
      <c r="F75" s="143" t="str">
        <f t="shared" si="17"/>
        <v/>
      </c>
      <c r="G75" s="143" t="str">
        <f t="shared" si="17"/>
        <v/>
      </c>
      <c r="H75" s="48">
        <f t="shared" si="18"/>
        <v>0</v>
      </c>
      <c r="I75" s="143" t="str">
        <f t="shared" si="19"/>
        <v/>
      </c>
      <c r="J75" s="143" t="str">
        <f t="shared" si="19"/>
        <v/>
      </c>
      <c r="K75" s="143" t="str">
        <f t="shared" si="19"/>
        <v/>
      </c>
      <c r="L75" s="143" t="str">
        <f t="shared" si="19"/>
        <v/>
      </c>
      <c r="Q75" s="14"/>
      <c r="R75" s="14"/>
      <c r="S75" s="14"/>
      <c r="T75" s="14"/>
      <c r="U75" s="14"/>
      <c r="V75" s="14"/>
    </row>
    <row r="76" spans="2:24" ht="12.75" customHeight="1" x14ac:dyDescent="0.2">
      <c r="B76" s="142" t="str">
        <f t="shared" si="15"/>
        <v/>
      </c>
      <c r="C76" s="142" t="str">
        <f t="shared" si="15"/>
        <v/>
      </c>
      <c r="D76" s="143" t="str">
        <f t="shared" si="16"/>
        <v/>
      </c>
      <c r="E76" s="47" t="str">
        <f t="shared" si="20"/>
        <v/>
      </c>
      <c r="F76" s="143" t="str">
        <f t="shared" si="17"/>
        <v/>
      </c>
      <c r="G76" s="143" t="str">
        <f t="shared" si="17"/>
        <v/>
      </c>
      <c r="H76" s="48">
        <f t="shared" si="18"/>
        <v>0</v>
      </c>
      <c r="I76" s="143" t="str">
        <f t="shared" si="19"/>
        <v/>
      </c>
      <c r="J76" s="143" t="str">
        <f t="shared" si="19"/>
        <v/>
      </c>
      <c r="K76" s="143" t="str">
        <f t="shared" si="19"/>
        <v/>
      </c>
      <c r="L76" s="143" t="str">
        <f t="shared" si="19"/>
        <v/>
      </c>
      <c r="Q76" s="14"/>
      <c r="R76" s="14"/>
      <c r="S76" s="14"/>
      <c r="T76" s="14"/>
      <c r="U76" s="14"/>
      <c r="V76" s="14"/>
    </row>
    <row r="77" spans="2:24" ht="12.75" customHeight="1" x14ac:dyDescent="0.2">
      <c r="B77" s="136" t="s">
        <v>58</v>
      </c>
      <c r="C77" s="49" t="s">
        <v>2</v>
      </c>
      <c r="D77" s="143" t="str">
        <f t="shared" si="16"/>
        <v/>
      </c>
      <c r="E77" s="47" t="str">
        <f t="shared" si="20"/>
        <v/>
      </c>
      <c r="F77" s="143" t="str">
        <f t="shared" si="17"/>
        <v/>
      </c>
      <c r="G77" s="143" t="str">
        <f t="shared" si="17"/>
        <v/>
      </c>
      <c r="H77" s="48">
        <f t="shared" si="18"/>
        <v>0</v>
      </c>
      <c r="I77" s="143" t="str">
        <f t="shared" si="19"/>
        <v/>
      </c>
      <c r="J77" s="143" t="str">
        <f t="shared" si="19"/>
        <v/>
      </c>
      <c r="K77" s="143" t="str">
        <f t="shared" si="19"/>
        <v/>
      </c>
      <c r="L77" s="143" t="str">
        <f t="shared" si="19"/>
        <v/>
      </c>
      <c r="Q77" s="14"/>
      <c r="R77" s="14"/>
      <c r="S77" s="14"/>
      <c r="T77" s="14"/>
      <c r="U77" s="14"/>
      <c r="V77" s="14"/>
    </row>
    <row r="78" spans="2:24" ht="12.75" customHeight="1" x14ac:dyDescent="0.2">
      <c r="B78" s="125" t="s">
        <v>1</v>
      </c>
      <c r="C78" s="135" t="s">
        <v>2</v>
      </c>
      <c r="D78" s="137">
        <f t="shared" ref="D78:H78" si="21">SUM(D70:D77)</f>
        <v>0</v>
      </c>
      <c r="E78" s="43">
        <f t="shared" si="21"/>
        <v>0</v>
      </c>
      <c r="F78" s="137">
        <f t="shared" si="21"/>
        <v>0</v>
      </c>
      <c r="G78" s="137">
        <f t="shared" si="21"/>
        <v>0</v>
      </c>
      <c r="H78" s="137">
        <f t="shared" si="21"/>
        <v>0</v>
      </c>
      <c r="I78" s="26">
        <f>SUM(I70:I77)</f>
        <v>0</v>
      </c>
      <c r="J78" s="26">
        <f>SUM(J70:J77)</f>
        <v>0</v>
      </c>
      <c r="K78" s="26">
        <f>SUM(K70:K77)</f>
        <v>0</v>
      </c>
      <c r="L78" s="26">
        <f>SUM(L70:L77)</f>
        <v>0</v>
      </c>
    </row>
    <row r="79" spans="2:24" ht="12.75" customHeight="1" x14ac:dyDescent="0.2"/>
    <row r="80" spans="2:24" ht="12.75" customHeight="1" x14ac:dyDescent="0.2">
      <c r="B80" s="52" t="s">
        <v>64</v>
      </c>
    </row>
    <row r="81" spans="2:9" ht="12.75" customHeight="1" x14ac:dyDescent="0.2">
      <c r="B81" s="199" t="str">
        <f>IF(B42=0,"",B42)</f>
        <v/>
      </c>
      <c r="C81" s="200"/>
      <c r="D81" s="200"/>
      <c r="E81" s="200"/>
      <c r="F81" s="200"/>
      <c r="G81" s="200"/>
      <c r="H81" s="200"/>
      <c r="I81" s="201"/>
    </row>
    <row r="82" spans="2:9" ht="12.75" customHeight="1" x14ac:dyDescent="0.2">
      <c r="B82" s="202"/>
      <c r="C82" s="203"/>
      <c r="D82" s="203"/>
      <c r="E82" s="203"/>
      <c r="F82" s="203"/>
      <c r="G82" s="203"/>
      <c r="H82" s="203"/>
      <c r="I82" s="204"/>
    </row>
    <row r="83" spans="2:9" ht="12.75" customHeight="1" x14ac:dyDescent="0.2">
      <c r="B83" s="202"/>
      <c r="C83" s="203"/>
      <c r="D83" s="203"/>
      <c r="E83" s="203"/>
      <c r="F83" s="203"/>
      <c r="G83" s="203"/>
      <c r="H83" s="203"/>
      <c r="I83" s="204"/>
    </row>
    <row r="84" spans="2:9" ht="12.75" customHeight="1" x14ac:dyDescent="0.2">
      <c r="B84" s="202"/>
      <c r="C84" s="203"/>
      <c r="D84" s="203"/>
      <c r="E84" s="203"/>
      <c r="F84" s="203"/>
      <c r="G84" s="203"/>
      <c r="H84" s="203"/>
      <c r="I84" s="204"/>
    </row>
    <row r="85" spans="2:9" ht="12.75" customHeight="1" x14ac:dyDescent="0.2">
      <c r="B85" s="202"/>
      <c r="C85" s="203"/>
      <c r="D85" s="203"/>
      <c r="E85" s="203"/>
      <c r="F85" s="203"/>
      <c r="G85" s="203"/>
      <c r="H85" s="203"/>
      <c r="I85" s="204"/>
    </row>
    <row r="86" spans="2:9" ht="12.75" customHeight="1" x14ac:dyDescent="0.2">
      <c r="B86" s="205"/>
      <c r="C86" s="206"/>
      <c r="D86" s="206"/>
      <c r="E86" s="206"/>
      <c r="F86" s="206"/>
      <c r="G86" s="206"/>
      <c r="H86" s="206"/>
      <c r="I86" s="207"/>
    </row>
    <row r="87" spans="2:9" ht="12.75" customHeight="1" x14ac:dyDescent="0.2">
      <c r="B87" s="53" t="s">
        <v>171</v>
      </c>
    </row>
    <row r="88" spans="2:9" ht="12.75" customHeight="1" x14ac:dyDescent="0.2"/>
  </sheetData>
  <sheetProtection algorithmName="SHA-512" hashValue="an2BHurQO+F/bjfN1UYyg3mBcIH75QqR5TY8HIO3jHochulYGfOep5Cba1bv1mji+y1RQ/xjEp6YBnvAF4QasQ==" saltValue="VuF5gLNFSr2vFQImFtgG/g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2" customWidth="1"/>
    <col min="2" max="2" width="30.140625" style="2" customWidth="1"/>
    <col min="3" max="15" width="15.42578125" style="2" customWidth="1"/>
    <col min="16" max="16" width="15" style="2" customWidth="1"/>
    <col min="17" max="17" width="5" style="6" customWidth="1"/>
    <col min="18" max="18" width="9.140625" style="6" hidden="1" customWidth="1"/>
    <col min="19" max="28" width="0" style="2" hidden="1" customWidth="1"/>
    <col min="29" max="16384" width="9.140625" style="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78" t="str">
        <f>IF(Kupci!B5=0,"Prenosi se s prve stranice",Kupci!B5)</f>
        <v>Tablice klijenta-garancije i izvoz</v>
      </c>
    </row>
    <row r="6" spans="1:22" ht="12.75" customHeight="1" x14ac:dyDescent="0.2">
      <c r="B6" s="7" t="s">
        <v>252</v>
      </c>
    </row>
    <row r="7" spans="1:22" s="25" customFormat="1" ht="12.75" customHeight="1" x14ac:dyDescent="0.2">
      <c r="A7" s="38"/>
      <c r="B7" s="126" t="str">
        <f>IF(Kupci!B7=0,"Prenosi se s prve stranice",Kupci!B7)</f>
        <v>Prenosi se s prve stranice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12.75" customHeight="1" x14ac:dyDescent="0.2">
      <c r="B8" s="7" t="s">
        <v>253</v>
      </c>
    </row>
    <row r="9" spans="1:22" ht="12.75" customHeight="1" x14ac:dyDescent="0.2">
      <c r="B9" s="22" t="str">
        <f>IF(Kupci!B9=0,"Prenosi se s prve stranice",Kupci!B9)</f>
        <v>Prenosi se s prve stranice</v>
      </c>
    </row>
    <row r="10" spans="1:22" ht="12.75" customHeight="1" x14ac:dyDescent="0.2">
      <c r="B10" s="22"/>
      <c r="C10" s="1"/>
    </row>
    <row r="11" spans="1:22" ht="12.75" customHeight="1" x14ac:dyDescent="0.2">
      <c r="B11" s="164" t="s">
        <v>61</v>
      </c>
      <c r="C11" s="164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</row>
    <row r="12" spans="1:22" ht="12.75" customHeight="1" x14ac:dyDescent="0.2">
      <c r="B12" s="34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2"/>
    </row>
    <row r="13" spans="1:22" ht="12.75" customHeight="1" x14ac:dyDescent="0.2">
      <c r="B13" s="12" t="s">
        <v>199</v>
      </c>
      <c r="C13" s="58"/>
      <c r="D13" s="58"/>
      <c r="E13" s="58"/>
      <c r="F13" s="58"/>
      <c r="H13" s="58"/>
      <c r="I13" s="59"/>
      <c r="J13" s="11"/>
      <c r="N13" s="107" t="s">
        <v>67</v>
      </c>
      <c r="O13" s="158"/>
    </row>
    <row r="14" spans="1:22" ht="12.75" customHeight="1" x14ac:dyDescent="0.2">
      <c r="B14" s="261" t="s">
        <v>33</v>
      </c>
      <c r="C14" s="252" t="s">
        <v>21</v>
      </c>
      <c r="D14" s="254" t="s">
        <v>31</v>
      </c>
      <c r="E14" s="254" t="s">
        <v>221</v>
      </c>
      <c r="F14" s="231" t="s">
        <v>202</v>
      </c>
      <c r="G14" s="231" t="s">
        <v>203</v>
      </c>
      <c r="H14" s="234" t="s">
        <v>203</v>
      </c>
      <c r="I14" s="234" t="s">
        <v>204</v>
      </c>
      <c r="J14" s="208" t="s">
        <v>220</v>
      </c>
      <c r="K14" s="208" t="s">
        <v>24</v>
      </c>
      <c r="L14" s="251" t="s">
        <v>15</v>
      </c>
      <c r="M14" s="251" t="s">
        <v>44</v>
      </c>
      <c r="N14" s="208" t="s">
        <v>16</v>
      </c>
      <c r="O14" s="208" t="s">
        <v>208</v>
      </c>
    </row>
    <row r="15" spans="1:22" ht="12.75" customHeight="1" x14ac:dyDescent="0.2">
      <c r="B15" s="261"/>
      <c r="C15" s="252"/>
      <c r="D15" s="254"/>
      <c r="E15" s="254"/>
      <c r="F15" s="232"/>
      <c r="G15" s="232"/>
      <c r="H15" s="235"/>
      <c r="I15" s="229"/>
      <c r="J15" s="229"/>
      <c r="K15" s="229"/>
      <c r="L15" s="229"/>
      <c r="M15" s="229"/>
      <c r="N15" s="229"/>
      <c r="O15" s="229"/>
    </row>
    <row r="16" spans="1:22" ht="12.75" customHeight="1" x14ac:dyDescent="0.2">
      <c r="B16" s="261"/>
      <c r="C16" s="252"/>
      <c r="D16" s="254"/>
      <c r="E16" s="254"/>
      <c r="F16" s="233"/>
      <c r="G16" s="233"/>
      <c r="H16" s="236"/>
      <c r="I16" s="230"/>
      <c r="J16" s="230"/>
      <c r="K16" s="230"/>
      <c r="L16" s="230"/>
      <c r="M16" s="230"/>
      <c r="N16" s="230"/>
      <c r="O16" s="230"/>
    </row>
    <row r="17" spans="1:15" ht="12.75" customHeight="1" x14ac:dyDescent="0.2">
      <c r="B17" s="31" t="s">
        <v>217</v>
      </c>
      <c r="C17" s="60"/>
      <c r="D17" s="60"/>
      <c r="E17" s="60"/>
      <c r="F17" s="60" t="s">
        <v>222</v>
      </c>
      <c r="G17" s="60"/>
      <c r="H17" s="60"/>
      <c r="I17" s="60"/>
      <c r="J17" s="60"/>
      <c r="K17" s="60"/>
      <c r="L17" s="60"/>
      <c r="M17" s="60"/>
      <c r="N17" s="60"/>
      <c r="O17" s="61"/>
    </row>
    <row r="18" spans="1:15" ht="12.75" customHeight="1" x14ac:dyDescent="0.2">
      <c r="B18" s="104"/>
      <c r="C18" s="70"/>
      <c r="D18" s="71"/>
      <c r="E18" s="56"/>
      <c r="F18" s="75"/>
      <c r="G18" s="75"/>
      <c r="H18" s="133" t="str">
        <f>IF(SUM(F18/7.5345,I30)=0,"",SUM(F18/7.5345,G18))</f>
        <v/>
      </c>
      <c r="I18" s="56"/>
      <c r="J18" s="71"/>
      <c r="K18" s="71"/>
      <c r="L18" s="72"/>
      <c r="M18" s="72"/>
      <c r="N18" s="73"/>
      <c r="O18" s="42"/>
    </row>
    <row r="19" spans="1:15" ht="12.75" customHeight="1" x14ac:dyDescent="0.2">
      <c r="B19" s="57"/>
      <c r="C19" s="70"/>
      <c r="D19" s="71"/>
      <c r="E19" s="56"/>
      <c r="F19" s="56"/>
      <c r="G19" s="56"/>
      <c r="H19" s="133" t="str">
        <f t="shared" ref="H19:H29" si="0">IF(SUM(F19/7.5345,I31)=0,"",SUM(F19/7.5345,G19))</f>
        <v/>
      </c>
      <c r="I19" s="56"/>
      <c r="J19" s="71"/>
      <c r="K19" s="71"/>
      <c r="L19" s="72"/>
      <c r="M19" s="72"/>
      <c r="N19" s="73"/>
      <c r="O19" s="40"/>
    </row>
    <row r="20" spans="1:15" ht="12.75" customHeight="1" x14ac:dyDescent="0.2">
      <c r="B20" s="57"/>
      <c r="C20" s="70"/>
      <c r="D20" s="71"/>
      <c r="E20" s="56"/>
      <c r="F20" s="56"/>
      <c r="G20" s="56"/>
      <c r="H20" s="133" t="str">
        <f t="shared" si="0"/>
        <v/>
      </c>
      <c r="I20" s="56"/>
      <c r="J20" s="71"/>
      <c r="K20" s="71"/>
      <c r="L20" s="72"/>
      <c r="M20" s="72"/>
      <c r="N20" s="73"/>
      <c r="O20" s="40"/>
    </row>
    <row r="21" spans="1:15" ht="12.75" customHeight="1" x14ac:dyDescent="0.2">
      <c r="B21" s="57"/>
      <c r="C21" s="70"/>
      <c r="D21" s="71"/>
      <c r="E21" s="56"/>
      <c r="F21" s="56"/>
      <c r="G21" s="56"/>
      <c r="H21" s="133" t="str">
        <f t="shared" si="0"/>
        <v/>
      </c>
      <c r="I21" s="56"/>
      <c r="J21" s="71"/>
      <c r="K21" s="71"/>
      <c r="L21" s="72"/>
      <c r="M21" s="72"/>
      <c r="N21" s="73"/>
      <c r="O21" s="40"/>
    </row>
    <row r="22" spans="1:15" ht="12.75" customHeight="1" x14ac:dyDescent="0.2">
      <c r="B22" s="57"/>
      <c r="C22" s="70"/>
      <c r="D22" s="71"/>
      <c r="E22" s="56"/>
      <c r="F22" s="56"/>
      <c r="G22" s="56"/>
      <c r="H22" s="133" t="str">
        <f t="shared" si="0"/>
        <v/>
      </c>
      <c r="I22" s="56"/>
      <c r="J22" s="71"/>
      <c r="K22" s="71"/>
      <c r="L22" s="72"/>
      <c r="M22" s="72"/>
      <c r="N22" s="73"/>
      <c r="O22" s="40"/>
    </row>
    <row r="23" spans="1:15" ht="12.75" customHeight="1" x14ac:dyDescent="0.2">
      <c r="A23" s="38"/>
      <c r="B23" s="57"/>
      <c r="C23" s="70"/>
      <c r="D23" s="71"/>
      <c r="E23" s="56"/>
      <c r="F23" s="56"/>
      <c r="G23" s="56"/>
      <c r="H23" s="133" t="str">
        <f t="shared" si="0"/>
        <v/>
      </c>
      <c r="I23" s="56"/>
      <c r="J23" s="71"/>
      <c r="K23" s="71"/>
      <c r="L23" s="72"/>
      <c r="M23" s="72"/>
      <c r="N23" s="73"/>
      <c r="O23" s="40"/>
    </row>
    <row r="24" spans="1:15" ht="12.75" customHeight="1" x14ac:dyDescent="0.2">
      <c r="A24" s="23"/>
      <c r="B24" s="57"/>
      <c r="C24" s="70"/>
      <c r="D24" s="71"/>
      <c r="E24" s="56"/>
      <c r="F24" s="56"/>
      <c r="G24" s="56"/>
      <c r="H24" s="133" t="str">
        <f t="shared" si="0"/>
        <v/>
      </c>
      <c r="I24" s="56"/>
      <c r="J24" s="71"/>
      <c r="K24" s="71"/>
      <c r="L24" s="72"/>
      <c r="M24" s="72"/>
      <c r="N24" s="73"/>
      <c r="O24" s="40"/>
    </row>
    <row r="25" spans="1:15" ht="12.75" customHeight="1" x14ac:dyDescent="0.2">
      <c r="B25" s="57"/>
      <c r="C25" s="70"/>
      <c r="D25" s="71"/>
      <c r="E25" s="56"/>
      <c r="F25" s="56"/>
      <c r="G25" s="56"/>
      <c r="H25" s="133" t="str">
        <f t="shared" si="0"/>
        <v/>
      </c>
      <c r="I25" s="56"/>
      <c r="J25" s="71"/>
      <c r="K25" s="71"/>
      <c r="L25" s="72"/>
      <c r="M25" s="72"/>
      <c r="N25" s="73"/>
      <c r="O25" s="40"/>
    </row>
    <row r="26" spans="1:15" ht="12.75" customHeight="1" x14ac:dyDescent="0.2">
      <c r="B26" s="57"/>
      <c r="C26" s="70"/>
      <c r="D26" s="71"/>
      <c r="E26" s="56"/>
      <c r="F26" s="56"/>
      <c r="G26" s="56"/>
      <c r="H26" s="133" t="str">
        <f t="shared" si="0"/>
        <v/>
      </c>
      <c r="I26" s="56"/>
      <c r="J26" s="71"/>
      <c r="K26" s="71"/>
      <c r="L26" s="72"/>
      <c r="M26" s="72"/>
      <c r="N26" s="73"/>
      <c r="O26" s="40"/>
    </row>
    <row r="27" spans="1:15" ht="12.75" customHeight="1" x14ac:dyDescent="0.2">
      <c r="B27" s="57"/>
      <c r="C27" s="70"/>
      <c r="D27" s="71"/>
      <c r="E27" s="56"/>
      <c r="F27" s="56"/>
      <c r="G27" s="56"/>
      <c r="H27" s="133" t="str">
        <f t="shared" si="0"/>
        <v/>
      </c>
      <c r="I27" s="56"/>
      <c r="J27" s="71"/>
      <c r="K27" s="71"/>
      <c r="L27" s="72"/>
      <c r="M27" s="72"/>
      <c r="N27" s="73"/>
      <c r="O27" s="40"/>
    </row>
    <row r="28" spans="1:15" ht="12.75" customHeight="1" x14ac:dyDescent="0.2">
      <c r="B28" s="57"/>
      <c r="C28" s="70"/>
      <c r="D28" s="71"/>
      <c r="E28" s="56"/>
      <c r="F28" s="56"/>
      <c r="G28" s="56"/>
      <c r="H28" s="133" t="str">
        <f t="shared" si="0"/>
        <v/>
      </c>
      <c r="I28" s="56"/>
      <c r="J28" s="71"/>
      <c r="K28" s="71"/>
      <c r="L28" s="72"/>
      <c r="M28" s="72"/>
      <c r="N28" s="73"/>
      <c r="O28" s="40"/>
    </row>
    <row r="29" spans="1:15" ht="12.75" customHeight="1" x14ac:dyDescent="0.2">
      <c r="B29" s="57"/>
      <c r="C29" s="70"/>
      <c r="D29" s="71"/>
      <c r="E29" s="56"/>
      <c r="F29" s="56"/>
      <c r="G29" s="56"/>
      <c r="H29" s="133" t="str">
        <f t="shared" si="0"/>
        <v/>
      </c>
      <c r="I29" s="56"/>
      <c r="J29" s="71"/>
      <c r="K29" s="71"/>
      <c r="L29" s="72"/>
      <c r="M29" s="72"/>
      <c r="N29" s="73"/>
      <c r="O29" s="40"/>
    </row>
    <row r="30" spans="1:15" ht="12.75" customHeight="1" x14ac:dyDescent="0.2">
      <c r="B30" s="128" t="s">
        <v>1</v>
      </c>
      <c r="C30" s="128"/>
      <c r="D30" s="62" t="s">
        <v>2</v>
      </c>
      <c r="E30" s="26">
        <f>SUM(E18:E29)</f>
        <v>0</v>
      </c>
      <c r="F30" s="26">
        <f>SUM(F18:F29)</f>
        <v>0</v>
      </c>
      <c r="G30" s="26">
        <f>SUM(G18:G29)</f>
        <v>0</v>
      </c>
      <c r="H30" s="26">
        <f>SUM(H18:H29)</f>
        <v>0</v>
      </c>
      <c r="I30" s="26">
        <f>SUM(I18:I29)</f>
        <v>0</v>
      </c>
      <c r="J30" s="62" t="s">
        <v>2</v>
      </c>
      <c r="K30" s="62" t="s">
        <v>2</v>
      </c>
      <c r="L30" s="63" t="s">
        <v>2</v>
      </c>
      <c r="M30" s="63"/>
      <c r="N30" s="64" t="s">
        <v>2</v>
      </c>
      <c r="O30" s="65" t="s">
        <v>2</v>
      </c>
    </row>
    <row r="31" spans="1:15" ht="12.75" customHeight="1" x14ac:dyDescent="0.2">
      <c r="B31" s="31" t="s">
        <v>218</v>
      </c>
      <c r="C31" s="60"/>
      <c r="D31" s="60"/>
      <c r="E31" s="60"/>
      <c r="F31" s="60" t="s">
        <v>222</v>
      </c>
      <c r="G31" s="60"/>
      <c r="H31" s="60"/>
      <c r="I31" s="60"/>
      <c r="J31" s="60"/>
      <c r="K31" s="60"/>
      <c r="L31" s="60"/>
      <c r="M31" s="60"/>
      <c r="N31" s="60"/>
      <c r="O31" s="61"/>
    </row>
    <row r="32" spans="1:15" ht="12.75" customHeight="1" x14ac:dyDescent="0.2">
      <c r="B32" s="57"/>
      <c r="C32" s="70"/>
      <c r="D32" s="71"/>
      <c r="E32" s="56"/>
      <c r="F32" s="75"/>
      <c r="G32" s="75"/>
      <c r="H32" s="133" t="str">
        <f>IF(SUM(F32/7.5345,I44)=0,"",SUM(F32/7.5345,G32))</f>
        <v/>
      </c>
      <c r="I32" s="56"/>
      <c r="J32" s="71"/>
      <c r="K32" s="71"/>
      <c r="L32" s="72"/>
      <c r="M32" s="72"/>
      <c r="N32" s="73"/>
      <c r="O32" s="40"/>
    </row>
    <row r="33" spans="2:28" ht="12.75" customHeight="1" x14ac:dyDescent="0.2">
      <c r="B33" s="57"/>
      <c r="C33" s="70"/>
      <c r="D33" s="71"/>
      <c r="E33" s="56"/>
      <c r="F33" s="56"/>
      <c r="G33" s="56"/>
      <c r="H33" s="133" t="str">
        <f t="shared" ref="H33:H43" si="1">IF(SUM(F33/7.5345,I45)=0,"",SUM(F33/7.5345,G33))</f>
        <v/>
      </c>
      <c r="I33" s="56"/>
      <c r="J33" s="71"/>
      <c r="K33" s="71"/>
      <c r="L33" s="72"/>
      <c r="M33" s="72"/>
      <c r="N33" s="73"/>
      <c r="O33" s="40"/>
    </row>
    <row r="34" spans="2:28" ht="12.75" customHeight="1" x14ac:dyDescent="0.2">
      <c r="B34" s="57"/>
      <c r="C34" s="70"/>
      <c r="D34" s="71"/>
      <c r="E34" s="56"/>
      <c r="F34" s="56"/>
      <c r="G34" s="56"/>
      <c r="H34" s="133" t="str">
        <f t="shared" si="1"/>
        <v/>
      </c>
      <c r="I34" s="56"/>
      <c r="J34" s="71"/>
      <c r="K34" s="71"/>
      <c r="L34" s="72"/>
      <c r="M34" s="72"/>
      <c r="N34" s="73"/>
      <c r="O34" s="40"/>
    </row>
    <row r="35" spans="2:28" ht="12.75" customHeight="1" x14ac:dyDescent="0.2">
      <c r="B35" s="57"/>
      <c r="C35" s="70"/>
      <c r="D35" s="71"/>
      <c r="E35" s="56"/>
      <c r="F35" s="56"/>
      <c r="G35" s="56"/>
      <c r="H35" s="133" t="str">
        <f t="shared" si="1"/>
        <v/>
      </c>
      <c r="I35" s="56"/>
      <c r="J35" s="71"/>
      <c r="K35" s="71"/>
      <c r="L35" s="72"/>
      <c r="M35" s="72"/>
      <c r="N35" s="73"/>
      <c r="O35" s="40"/>
    </row>
    <row r="36" spans="2:28" ht="12.75" customHeight="1" x14ac:dyDescent="0.2">
      <c r="B36" s="57"/>
      <c r="C36" s="70"/>
      <c r="D36" s="71"/>
      <c r="E36" s="56"/>
      <c r="F36" s="56"/>
      <c r="G36" s="56"/>
      <c r="H36" s="133" t="str">
        <f t="shared" si="1"/>
        <v/>
      </c>
      <c r="I36" s="56"/>
      <c r="J36" s="71"/>
      <c r="K36" s="71"/>
      <c r="L36" s="72"/>
      <c r="M36" s="72"/>
      <c r="N36" s="73"/>
      <c r="O36" s="40"/>
    </row>
    <row r="37" spans="2:28" ht="12.75" customHeight="1" x14ac:dyDescent="0.2">
      <c r="B37" s="57"/>
      <c r="C37" s="70"/>
      <c r="D37" s="71"/>
      <c r="E37" s="56"/>
      <c r="F37" s="56"/>
      <c r="G37" s="56"/>
      <c r="H37" s="133" t="str">
        <f t="shared" si="1"/>
        <v/>
      </c>
      <c r="I37" s="56"/>
      <c r="J37" s="71"/>
      <c r="K37" s="71"/>
      <c r="L37" s="72"/>
      <c r="M37" s="72"/>
      <c r="N37" s="73"/>
      <c r="O37" s="40"/>
    </row>
    <row r="38" spans="2:28" ht="12.75" customHeight="1" x14ac:dyDescent="0.2">
      <c r="B38" s="57"/>
      <c r="C38" s="70"/>
      <c r="D38" s="71"/>
      <c r="E38" s="56"/>
      <c r="F38" s="56"/>
      <c r="G38" s="56"/>
      <c r="H38" s="133" t="str">
        <f t="shared" si="1"/>
        <v/>
      </c>
      <c r="I38" s="56"/>
      <c r="J38" s="71"/>
      <c r="K38" s="71"/>
      <c r="L38" s="72"/>
      <c r="M38" s="72"/>
      <c r="N38" s="73"/>
      <c r="O38" s="40"/>
    </row>
    <row r="39" spans="2:28" ht="12.75" customHeight="1" x14ac:dyDescent="0.2">
      <c r="B39" s="57"/>
      <c r="C39" s="70"/>
      <c r="D39" s="71"/>
      <c r="E39" s="56"/>
      <c r="F39" s="56"/>
      <c r="G39" s="56"/>
      <c r="H39" s="133" t="str">
        <f t="shared" si="1"/>
        <v/>
      </c>
      <c r="I39" s="56"/>
      <c r="J39" s="71"/>
      <c r="K39" s="71"/>
      <c r="L39" s="72"/>
      <c r="M39" s="72"/>
      <c r="N39" s="73"/>
      <c r="O39" s="40"/>
    </row>
    <row r="40" spans="2:28" ht="12.75" customHeight="1" x14ac:dyDescent="0.2">
      <c r="B40" s="57"/>
      <c r="C40" s="70"/>
      <c r="D40" s="71"/>
      <c r="E40" s="56"/>
      <c r="F40" s="56"/>
      <c r="G40" s="56"/>
      <c r="H40" s="133" t="str">
        <f t="shared" si="1"/>
        <v/>
      </c>
      <c r="I40" s="56"/>
      <c r="J40" s="71"/>
      <c r="K40" s="71"/>
      <c r="L40" s="72"/>
      <c r="M40" s="72"/>
      <c r="N40" s="73"/>
      <c r="O40" s="40"/>
    </row>
    <row r="41" spans="2:28" ht="12.75" customHeight="1" x14ac:dyDescent="0.2">
      <c r="B41" s="57"/>
      <c r="C41" s="70"/>
      <c r="D41" s="71"/>
      <c r="E41" s="56"/>
      <c r="F41" s="56"/>
      <c r="G41" s="56"/>
      <c r="H41" s="133" t="str">
        <f t="shared" si="1"/>
        <v/>
      </c>
      <c r="I41" s="56"/>
      <c r="J41" s="71"/>
      <c r="K41" s="71"/>
      <c r="L41" s="72"/>
      <c r="M41" s="72"/>
      <c r="N41" s="73"/>
      <c r="O41" s="40"/>
    </row>
    <row r="42" spans="2:28" ht="12.75" customHeight="1" x14ac:dyDescent="0.2">
      <c r="B42" s="57"/>
      <c r="C42" s="70"/>
      <c r="D42" s="71"/>
      <c r="E42" s="56"/>
      <c r="F42" s="56"/>
      <c r="G42" s="56"/>
      <c r="H42" s="133" t="str">
        <f t="shared" si="1"/>
        <v/>
      </c>
      <c r="I42" s="56"/>
      <c r="J42" s="71"/>
      <c r="K42" s="71"/>
      <c r="L42" s="72"/>
      <c r="M42" s="72"/>
      <c r="N42" s="73"/>
      <c r="O42" s="40"/>
    </row>
    <row r="43" spans="2:28" ht="12.75" customHeight="1" x14ac:dyDescent="0.2">
      <c r="B43" s="57"/>
      <c r="C43" s="70"/>
      <c r="D43" s="71"/>
      <c r="E43" s="56"/>
      <c r="F43" s="56"/>
      <c r="G43" s="56"/>
      <c r="H43" s="133" t="str">
        <f t="shared" si="1"/>
        <v/>
      </c>
      <c r="I43" s="56"/>
      <c r="J43" s="71"/>
      <c r="K43" s="71"/>
      <c r="L43" s="72"/>
      <c r="M43" s="72"/>
      <c r="N43" s="73"/>
      <c r="O43" s="40"/>
    </row>
    <row r="44" spans="2:28" ht="12.75" customHeight="1" x14ac:dyDescent="0.2">
      <c r="B44" s="128" t="s">
        <v>1</v>
      </c>
      <c r="C44" s="128"/>
      <c r="D44" s="62" t="s">
        <v>2</v>
      </c>
      <c r="E44" s="26">
        <f>SUM(E32:E43)</f>
        <v>0</v>
      </c>
      <c r="F44" s="26">
        <f>SUM(F32:F43)</f>
        <v>0</v>
      </c>
      <c r="G44" s="26">
        <f>SUM(G32:G43)</f>
        <v>0</v>
      </c>
      <c r="H44" s="26">
        <f>SUM(H32:H43)</f>
        <v>0</v>
      </c>
      <c r="I44" s="26">
        <f>SUM(I32:I43)</f>
        <v>0</v>
      </c>
      <c r="J44" s="62" t="s">
        <v>2</v>
      </c>
      <c r="K44" s="62" t="s">
        <v>2</v>
      </c>
      <c r="L44" s="63" t="s">
        <v>2</v>
      </c>
      <c r="M44" s="63"/>
      <c r="N44" s="64" t="s">
        <v>2</v>
      </c>
      <c r="O44" s="65" t="s">
        <v>2</v>
      </c>
    </row>
    <row r="45" spans="2:28" ht="12.75" customHeight="1" x14ac:dyDescent="0.2"/>
    <row r="46" spans="2:28" ht="12.75" customHeight="1" x14ac:dyDescent="0.2">
      <c r="B46" s="66" t="s">
        <v>135</v>
      </c>
      <c r="P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2:28" ht="12.75" customHeight="1" x14ac:dyDescent="0.2">
      <c r="B47" s="256" t="s">
        <v>33</v>
      </c>
      <c r="C47" s="268" t="s">
        <v>94</v>
      </c>
      <c r="D47" s="269"/>
      <c r="E47" s="256" t="s">
        <v>95</v>
      </c>
      <c r="F47" s="257"/>
      <c r="G47" s="256" t="s">
        <v>96</v>
      </c>
      <c r="H47" s="257"/>
      <c r="I47" s="256" t="s">
        <v>97</v>
      </c>
      <c r="J47" s="257"/>
      <c r="K47" s="256" t="s">
        <v>98</v>
      </c>
      <c r="L47" s="257"/>
      <c r="M47" s="256" t="s">
        <v>150</v>
      </c>
      <c r="N47" s="257"/>
      <c r="O47" s="256" t="s">
        <v>17</v>
      </c>
      <c r="P47" s="257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2:28" ht="12.75" customHeight="1" x14ac:dyDescent="0.2">
      <c r="B48" s="256"/>
      <c r="C48" s="270"/>
      <c r="D48" s="271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2:28" ht="12.75" customHeight="1" x14ac:dyDescent="0.2">
      <c r="B49" s="67" t="s">
        <v>18</v>
      </c>
      <c r="C49" s="68" t="s">
        <v>200</v>
      </c>
      <c r="D49" s="68" t="s">
        <v>201</v>
      </c>
      <c r="E49" s="68" t="s">
        <v>200</v>
      </c>
      <c r="F49" s="68" t="s">
        <v>201</v>
      </c>
      <c r="G49" s="68" t="s">
        <v>200</v>
      </c>
      <c r="H49" s="68" t="s">
        <v>201</v>
      </c>
      <c r="I49" s="68" t="s">
        <v>200</v>
      </c>
      <c r="J49" s="68" t="s">
        <v>201</v>
      </c>
      <c r="K49" s="68" t="s">
        <v>200</v>
      </c>
      <c r="L49" s="68" t="s">
        <v>201</v>
      </c>
      <c r="M49" s="68" t="s">
        <v>200</v>
      </c>
      <c r="N49" s="68" t="s">
        <v>201</v>
      </c>
      <c r="O49" s="68" t="s">
        <v>200</v>
      </c>
      <c r="P49" s="68" t="s">
        <v>201</v>
      </c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2:28" ht="12.75" customHeight="1" x14ac:dyDescent="0.2">
      <c r="B50" s="131" t="str">
        <f>IF(B18=0,"",B18)</f>
        <v/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2:28" ht="12.75" customHeight="1" x14ac:dyDescent="0.2">
      <c r="B51" s="131" t="str">
        <f t="shared" ref="B51:B61" si="2">IF(B19=0,"",B19)</f>
        <v/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2:28" ht="12.75" customHeight="1" x14ac:dyDescent="0.2">
      <c r="B52" s="131" t="str">
        <f t="shared" si="2"/>
        <v/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2:28" ht="12.75" customHeight="1" x14ac:dyDescent="0.2">
      <c r="B53" s="131" t="str">
        <f t="shared" si="2"/>
        <v/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2:28" ht="12.75" customHeight="1" x14ac:dyDescent="0.2">
      <c r="B54" s="131" t="str">
        <f t="shared" si="2"/>
        <v/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2:28" ht="12.75" customHeight="1" x14ac:dyDescent="0.2">
      <c r="B55" s="131" t="str">
        <f t="shared" si="2"/>
        <v/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2:28" ht="12.75" customHeight="1" x14ac:dyDescent="0.2">
      <c r="B56" s="131" t="str">
        <f t="shared" si="2"/>
        <v/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2:28" ht="12.75" customHeight="1" x14ac:dyDescent="0.2">
      <c r="B57" s="131" t="str">
        <f t="shared" si="2"/>
        <v/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2:28" ht="12.75" customHeight="1" x14ac:dyDescent="0.2">
      <c r="B58" s="131" t="str">
        <f t="shared" si="2"/>
        <v/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2:28" ht="12.75" customHeight="1" x14ac:dyDescent="0.2">
      <c r="B59" s="131" t="str">
        <f t="shared" si="2"/>
        <v/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2:28" ht="12.75" customHeight="1" x14ac:dyDescent="0.2">
      <c r="B60" s="131" t="str">
        <f t="shared" si="2"/>
        <v/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2:28" ht="12.75" customHeight="1" x14ac:dyDescent="0.2">
      <c r="B61" s="131" t="str">
        <f t="shared" si="2"/>
        <v/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2:28" ht="12.75" customHeight="1" x14ac:dyDescent="0.2">
      <c r="B62" s="69" t="s">
        <v>1</v>
      </c>
      <c r="C62" s="26">
        <f t="shared" ref="C62" si="3">SUM(C50:C61)</f>
        <v>0</v>
      </c>
      <c r="D62" s="26">
        <f t="shared" ref="D62:P62" si="4">SUM(D50:D61)</f>
        <v>0</v>
      </c>
      <c r="E62" s="26">
        <f t="shared" si="4"/>
        <v>0</v>
      </c>
      <c r="F62" s="26">
        <f t="shared" si="4"/>
        <v>0</v>
      </c>
      <c r="G62" s="26">
        <f t="shared" si="4"/>
        <v>0</v>
      </c>
      <c r="H62" s="26">
        <f t="shared" si="4"/>
        <v>0</v>
      </c>
      <c r="I62" s="26">
        <f t="shared" si="4"/>
        <v>0</v>
      </c>
      <c r="J62" s="26">
        <f t="shared" si="4"/>
        <v>0</v>
      </c>
      <c r="K62" s="26">
        <f t="shared" si="4"/>
        <v>0</v>
      </c>
      <c r="L62" s="26">
        <f t="shared" si="4"/>
        <v>0</v>
      </c>
      <c r="M62" s="26">
        <f t="shared" si="4"/>
        <v>0</v>
      </c>
      <c r="N62" s="26">
        <f t="shared" si="4"/>
        <v>0</v>
      </c>
      <c r="O62" s="26">
        <f t="shared" si="4"/>
        <v>0</v>
      </c>
      <c r="P62" s="26">
        <f t="shared" si="4"/>
        <v>0</v>
      </c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2:28" ht="12.75" customHeight="1" x14ac:dyDescent="0.2">
      <c r="B63" s="69" t="s">
        <v>19</v>
      </c>
      <c r="C63" s="68" t="s">
        <v>200</v>
      </c>
      <c r="D63" s="68" t="s">
        <v>201</v>
      </c>
      <c r="E63" s="68" t="s">
        <v>200</v>
      </c>
      <c r="F63" s="68" t="s">
        <v>201</v>
      </c>
      <c r="G63" s="68" t="s">
        <v>200</v>
      </c>
      <c r="H63" s="68" t="s">
        <v>201</v>
      </c>
      <c r="I63" s="68" t="s">
        <v>200</v>
      </c>
      <c r="J63" s="68" t="s">
        <v>201</v>
      </c>
      <c r="K63" s="68" t="s">
        <v>200</v>
      </c>
      <c r="L63" s="68" t="s">
        <v>201</v>
      </c>
      <c r="M63" s="68" t="s">
        <v>200</v>
      </c>
      <c r="N63" s="68" t="s">
        <v>201</v>
      </c>
      <c r="O63" s="68" t="s">
        <v>200</v>
      </c>
      <c r="P63" s="68" t="s">
        <v>201</v>
      </c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2:28" ht="12.75" customHeight="1" x14ac:dyDescent="0.2">
      <c r="B64" s="131" t="str">
        <f>IF(B32=0,"",B32)</f>
        <v/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2:28" ht="12.75" customHeight="1" x14ac:dyDescent="0.2">
      <c r="B65" s="131" t="str">
        <f>IF(B33=0,"",B33)</f>
        <v/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2:28" ht="12.75" customHeight="1" x14ac:dyDescent="0.2">
      <c r="B66" s="131" t="str">
        <f>IF(B34=0,"",B34)</f>
        <v/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2:28" ht="12.75" customHeight="1" x14ac:dyDescent="0.2">
      <c r="B67" s="131" t="str">
        <f>IF(B35=0,"",B35)</f>
        <v/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2:28" ht="12.75" customHeight="1" x14ac:dyDescent="0.2">
      <c r="B68" s="131" t="str">
        <f>IF(B36=0,"",B36)</f>
        <v/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2:28" ht="12.75" customHeight="1" x14ac:dyDescent="0.2">
      <c r="B69" s="131" t="str">
        <f t="shared" ref="B69:B71" si="5">IF(B37=0,"",B37)</f>
        <v/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2:28" ht="12.75" customHeight="1" x14ac:dyDescent="0.2">
      <c r="B70" s="131" t="str">
        <f t="shared" si="5"/>
        <v/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2:28" ht="12.75" customHeight="1" x14ac:dyDescent="0.2">
      <c r="B71" s="131" t="str">
        <f t="shared" si="5"/>
        <v/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2:28" ht="12.75" customHeight="1" x14ac:dyDescent="0.2">
      <c r="B72" s="131" t="str">
        <f>IF(B38=0,"",B38)</f>
        <v/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2:28" ht="12.75" customHeight="1" x14ac:dyDescent="0.2">
      <c r="B73" s="131" t="str">
        <f>IF(B39=0,"",B39)</f>
        <v/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2:28" ht="12.75" customHeight="1" x14ac:dyDescent="0.2">
      <c r="B74" s="131" t="str">
        <f>IF(B40=0,"",B40)</f>
        <v/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2:28" ht="12.75" customHeight="1" x14ac:dyDescent="0.2">
      <c r="B75" s="131" t="str">
        <f t="shared" ref="B75" si="6">IF(B43=0,"",B43)</f>
        <v/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2:28" ht="12.75" customHeight="1" x14ac:dyDescent="0.2">
      <c r="B76" s="69" t="s">
        <v>1</v>
      </c>
      <c r="C76" s="26">
        <f t="shared" ref="C76" si="7">SUM(C64:C75)</f>
        <v>0</v>
      </c>
      <c r="D76" s="26">
        <f t="shared" ref="D76:P76" si="8">SUM(D64:D75)</f>
        <v>0</v>
      </c>
      <c r="E76" s="26">
        <f t="shared" si="8"/>
        <v>0</v>
      </c>
      <c r="F76" s="26">
        <f t="shared" si="8"/>
        <v>0</v>
      </c>
      <c r="G76" s="26">
        <f t="shared" si="8"/>
        <v>0</v>
      </c>
      <c r="H76" s="26">
        <f t="shared" si="8"/>
        <v>0</v>
      </c>
      <c r="I76" s="26">
        <f t="shared" si="8"/>
        <v>0</v>
      </c>
      <c r="J76" s="26">
        <f t="shared" si="8"/>
        <v>0</v>
      </c>
      <c r="K76" s="26">
        <f t="shared" si="8"/>
        <v>0</v>
      </c>
      <c r="L76" s="26">
        <f t="shared" si="8"/>
        <v>0</v>
      </c>
      <c r="M76" s="26">
        <f t="shared" si="8"/>
        <v>0</v>
      </c>
      <c r="N76" s="26">
        <f t="shared" si="8"/>
        <v>0</v>
      </c>
      <c r="O76" s="26">
        <f t="shared" si="8"/>
        <v>0</v>
      </c>
      <c r="P76" s="26">
        <f t="shared" si="8"/>
        <v>0</v>
      </c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2:28" ht="12.75" customHeight="1" x14ac:dyDescent="0.2">
      <c r="P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2:28" ht="12.75" customHeight="1" x14ac:dyDescent="0.2">
      <c r="B78" s="1" t="s">
        <v>20</v>
      </c>
      <c r="C78" s="1"/>
      <c r="D78" s="1"/>
      <c r="E78" s="1"/>
      <c r="P78" s="32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2:28" ht="12.75" customHeight="1" x14ac:dyDescent="0.2">
      <c r="B79" s="258" t="s">
        <v>21</v>
      </c>
      <c r="C79" s="245" t="s">
        <v>22</v>
      </c>
      <c r="D79" s="246"/>
      <c r="E79" s="255" t="s">
        <v>23</v>
      </c>
      <c r="F79" s="244"/>
      <c r="G79" s="243" t="s">
        <v>206</v>
      </c>
      <c r="H79" s="243" t="s">
        <v>207</v>
      </c>
      <c r="I79" s="252" t="s">
        <v>105</v>
      </c>
      <c r="J79" s="260" t="s">
        <v>205</v>
      </c>
      <c r="K79" s="252" t="s">
        <v>208</v>
      </c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2:28" ht="12.75" customHeight="1" x14ac:dyDescent="0.2">
      <c r="B80" s="259"/>
      <c r="C80" s="249"/>
      <c r="D80" s="250"/>
      <c r="E80" s="244"/>
      <c r="F80" s="244"/>
      <c r="G80" s="244"/>
      <c r="H80" s="253"/>
      <c r="I80" s="244"/>
      <c r="J80" s="244"/>
      <c r="K80" s="253"/>
      <c r="N80" s="35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2:11" ht="12.75" customHeight="1" x14ac:dyDescent="0.2">
      <c r="B81" s="70"/>
      <c r="C81" s="239"/>
      <c r="D81" s="240"/>
      <c r="E81" s="239"/>
      <c r="F81" s="240"/>
      <c r="G81" s="56"/>
      <c r="H81" s="56"/>
      <c r="I81" s="71"/>
      <c r="J81" s="56"/>
      <c r="K81" s="42"/>
    </row>
    <row r="82" spans="2:11" ht="12.75" customHeight="1" x14ac:dyDescent="0.2">
      <c r="B82" s="70"/>
      <c r="C82" s="239"/>
      <c r="D82" s="240"/>
      <c r="E82" s="239"/>
      <c r="F82" s="240"/>
      <c r="G82" s="56"/>
      <c r="H82" s="56"/>
      <c r="I82" s="71"/>
      <c r="J82" s="56"/>
      <c r="K82" s="40"/>
    </row>
    <row r="83" spans="2:11" ht="12.75" customHeight="1" x14ac:dyDescent="0.2">
      <c r="B83" s="70"/>
      <c r="C83" s="239"/>
      <c r="D83" s="240"/>
      <c r="E83" s="239"/>
      <c r="F83" s="240"/>
      <c r="G83" s="56"/>
      <c r="H83" s="56"/>
      <c r="I83" s="71"/>
      <c r="J83" s="56"/>
      <c r="K83" s="40"/>
    </row>
    <row r="84" spans="2:11" ht="12.75" customHeight="1" x14ac:dyDescent="0.2">
      <c r="B84" s="70"/>
      <c r="C84" s="239"/>
      <c r="D84" s="240"/>
      <c r="E84" s="239"/>
      <c r="F84" s="240"/>
      <c r="G84" s="56"/>
      <c r="H84" s="56"/>
      <c r="I84" s="71"/>
      <c r="J84" s="56"/>
      <c r="K84" s="40"/>
    </row>
    <row r="85" spans="2:11" ht="12.75" customHeight="1" x14ac:dyDescent="0.2">
      <c r="B85" s="70"/>
      <c r="C85" s="239"/>
      <c r="D85" s="240"/>
      <c r="E85" s="239"/>
      <c r="F85" s="240"/>
      <c r="G85" s="56"/>
      <c r="H85" s="56"/>
      <c r="I85" s="71"/>
      <c r="J85" s="56"/>
      <c r="K85" s="40"/>
    </row>
    <row r="86" spans="2:11" ht="12.75" customHeight="1" x14ac:dyDescent="0.2">
      <c r="B86" s="70"/>
      <c r="C86" s="239"/>
      <c r="D86" s="240"/>
      <c r="E86" s="239"/>
      <c r="F86" s="240"/>
      <c r="G86" s="56"/>
      <c r="H86" s="56"/>
      <c r="I86" s="71"/>
      <c r="J86" s="56"/>
      <c r="K86" s="40"/>
    </row>
    <row r="87" spans="2:11" ht="12.75" customHeight="1" x14ac:dyDescent="0.2">
      <c r="B87" s="70"/>
      <c r="C87" s="239"/>
      <c r="D87" s="240"/>
      <c r="E87" s="239"/>
      <c r="F87" s="240"/>
      <c r="G87" s="56"/>
      <c r="H87" s="56"/>
      <c r="I87" s="71"/>
      <c r="J87" s="56"/>
      <c r="K87" s="40"/>
    </row>
    <row r="88" spans="2:11" ht="12.75" customHeight="1" x14ac:dyDescent="0.2">
      <c r="B88" s="70"/>
      <c r="C88" s="239"/>
      <c r="D88" s="240"/>
      <c r="E88" s="239"/>
      <c r="F88" s="240"/>
      <c r="G88" s="56"/>
      <c r="H88" s="56"/>
      <c r="I88" s="71"/>
      <c r="J88" s="56"/>
      <c r="K88" s="40"/>
    </row>
    <row r="89" spans="2:11" ht="12.75" customHeight="1" x14ac:dyDescent="0.2">
      <c r="B89" s="70"/>
      <c r="C89" s="239"/>
      <c r="D89" s="240"/>
      <c r="E89" s="239"/>
      <c r="F89" s="240"/>
      <c r="G89" s="56"/>
      <c r="H89" s="56"/>
      <c r="I89" s="71"/>
      <c r="J89" s="56"/>
      <c r="K89" s="40"/>
    </row>
    <row r="90" spans="2:11" ht="12.75" customHeight="1" x14ac:dyDescent="0.2">
      <c r="B90" s="70"/>
      <c r="C90" s="129"/>
      <c r="D90" s="130"/>
      <c r="E90" s="129"/>
      <c r="F90" s="130"/>
      <c r="G90" s="56"/>
      <c r="H90" s="56"/>
      <c r="I90" s="71"/>
      <c r="J90" s="56"/>
      <c r="K90" s="40"/>
    </row>
    <row r="91" spans="2:11" ht="12.75" customHeight="1" x14ac:dyDescent="0.2">
      <c r="B91" s="70"/>
      <c r="C91" s="129"/>
      <c r="D91" s="130"/>
      <c r="E91" s="129"/>
      <c r="F91" s="130"/>
      <c r="G91" s="56"/>
      <c r="H91" s="56"/>
      <c r="I91" s="71"/>
      <c r="J91" s="56"/>
      <c r="K91" s="40"/>
    </row>
    <row r="92" spans="2:11" ht="12.75" customHeight="1" x14ac:dyDescent="0.2">
      <c r="B92" s="70"/>
      <c r="C92" s="239"/>
      <c r="D92" s="240"/>
      <c r="E92" s="239"/>
      <c r="F92" s="240"/>
      <c r="G92" s="56"/>
      <c r="H92" s="56"/>
      <c r="I92" s="71"/>
      <c r="J92" s="56"/>
      <c r="K92" s="40"/>
    </row>
    <row r="93" spans="2:11" ht="12.75" customHeight="1" x14ac:dyDescent="0.2">
      <c r="B93" s="67" t="s">
        <v>1</v>
      </c>
      <c r="C93" s="241" t="s">
        <v>2</v>
      </c>
      <c r="D93" s="242"/>
      <c r="E93" s="241" t="s">
        <v>2</v>
      </c>
      <c r="F93" s="242"/>
      <c r="G93" s="26">
        <f>SUM(G81:G92)</f>
        <v>0</v>
      </c>
      <c r="H93" s="26">
        <f>SUM(H81:H92)</f>
        <v>0</v>
      </c>
      <c r="I93" s="62" t="s">
        <v>2</v>
      </c>
      <c r="J93" s="26">
        <f>SUM(J81:J92)</f>
        <v>0</v>
      </c>
      <c r="K93" s="65" t="s">
        <v>2</v>
      </c>
    </row>
    <row r="94" spans="2:11" ht="12.75" customHeight="1" x14ac:dyDescent="0.2"/>
    <row r="95" spans="2:11" ht="12.75" customHeight="1" x14ac:dyDescent="0.2">
      <c r="B95" s="1" t="s">
        <v>81</v>
      </c>
      <c r="C95" s="1"/>
      <c r="D95" s="1"/>
      <c r="E95" s="1"/>
    </row>
    <row r="96" spans="2:11" ht="12.75" customHeight="1" x14ac:dyDescent="0.2">
      <c r="B96" s="258" t="s">
        <v>25</v>
      </c>
      <c r="C96" s="245" t="s">
        <v>22</v>
      </c>
      <c r="D96" s="246"/>
      <c r="E96" s="255" t="s">
        <v>23</v>
      </c>
      <c r="F96" s="244"/>
      <c r="G96" s="243" t="s">
        <v>206</v>
      </c>
      <c r="H96" s="243" t="s">
        <v>207</v>
      </c>
      <c r="I96" s="252" t="s">
        <v>105</v>
      </c>
      <c r="J96" s="260" t="s">
        <v>205</v>
      </c>
      <c r="K96" s="252" t="s">
        <v>208</v>
      </c>
    </row>
    <row r="97" spans="2:11" ht="12.75" customHeight="1" x14ac:dyDescent="0.2">
      <c r="B97" s="259"/>
      <c r="C97" s="249"/>
      <c r="D97" s="250"/>
      <c r="E97" s="244"/>
      <c r="F97" s="244"/>
      <c r="G97" s="244"/>
      <c r="H97" s="253"/>
      <c r="I97" s="244"/>
      <c r="J97" s="244"/>
      <c r="K97" s="253"/>
    </row>
    <row r="98" spans="2:11" ht="12.75" customHeight="1" x14ac:dyDescent="0.2">
      <c r="B98" s="57"/>
      <c r="C98" s="239"/>
      <c r="D98" s="240"/>
      <c r="E98" s="239"/>
      <c r="F98" s="240"/>
      <c r="G98" s="56"/>
      <c r="H98" s="56"/>
      <c r="I98" s="71"/>
      <c r="J98" s="56"/>
      <c r="K98" s="42"/>
    </row>
    <row r="99" spans="2:11" ht="12.75" customHeight="1" x14ac:dyDescent="0.2">
      <c r="B99" s="57"/>
      <c r="C99" s="239"/>
      <c r="D99" s="240"/>
      <c r="E99" s="239"/>
      <c r="F99" s="240"/>
      <c r="G99" s="56"/>
      <c r="H99" s="56"/>
      <c r="I99" s="71"/>
      <c r="J99" s="56"/>
      <c r="K99" s="40"/>
    </row>
    <row r="100" spans="2:11" ht="12.75" customHeight="1" x14ac:dyDescent="0.2">
      <c r="B100" s="57"/>
      <c r="C100" s="239"/>
      <c r="D100" s="240"/>
      <c r="E100" s="239"/>
      <c r="F100" s="240"/>
      <c r="G100" s="56"/>
      <c r="H100" s="56"/>
      <c r="I100" s="71"/>
      <c r="J100" s="56"/>
      <c r="K100" s="40"/>
    </row>
    <row r="101" spans="2:11" ht="12.75" customHeight="1" x14ac:dyDescent="0.2">
      <c r="B101" s="57"/>
      <c r="C101" s="239"/>
      <c r="D101" s="240"/>
      <c r="E101" s="239"/>
      <c r="F101" s="240"/>
      <c r="G101" s="56"/>
      <c r="H101" s="56"/>
      <c r="I101" s="71"/>
      <c r="J101" s="56"/>
      <c r="K101" s="40"/>
    </row>
    <row r="102" spans="2:11" ht="12.75" customHeight="1" x14ac:dyDescent="0.2">
      <c r="B102" s="57"/>
      <c r="C102" s="239"/>
      <c r="D102" s="240"/>
      <c r="E102" s="239"/>
      <c r="F102" s="240"/>
      <c r="G102" s="56"/>
      <c r="H102" s="56"/>
      <c r="I102" s="71"/>
      <c r="J102" s="56"/>
      <c r="K102" s="40"/>
    </row>
    <row r="103" spans="2:11" ht="12.75" customHeight="1" x14ac:dyDescent="0.2">
      <c r="B103" s="57"/>
      <c r="C103" s="239"/>
      <c r="D103" s="240"/>
      <c r="E103" s="239"/>
      <c r="F103" s="240"/>
      <c r="G103" s="56"/>
      <c r="H103" s="56"/>
      <c r="I103" s="71"/>
      <c r="J103" s="56"/>
      <c r="K103" s="40"/>
    </row>
    <row r="104" spans="2:11" ht="12.75" customHeight="1" x14ac:dyDescent="0.2">
      <c r="B104" s="57"/>
      <c r="C104" s="239"/>
      <c r="D104" s="240"/>
      <c r="E104" s="239"/>
      <c r="F104" s="240"/>
      <c r="G104" s="56"/>
      <c r="H104" s="56"/>
      <c r="I104" s="71"/>
      <c r="J104" s="56"/>
      <c r="K104" s="40"/>
    </row>
    <row r="105" spans="2:11" ht="12.75" customHeight="1" x14ac:dyDescent="0.2">
      <c r="B105" s="57"/>
      <c r="C105" s="239"/>
      <c r="D105" s="240"/>
      <c r="E105" s="239"/>
      <c r="F105" s="240"/>
      <c r="G105" s="56"/>
      <c r="H105" s="56"/>
      <c r="I105" s="71"/>
      <c r="J105" s="56"/>
      <c r="K105" s="40"/>
    </row>
    <row r="106" spans="2:11" ht="12.75" customHeight="1" x14ac:dyDescent="0.2">
      <c r="B106" s="57"/>
      <c r="C106" s="239"/>
      <c r="D106" s="240"/>
      <c r="E106" s="239"/>
      <c r="F106" s="240"/>
      <c r="G106" s="56"/>
      <c r="H106" s="56"/>
      <c r="I106" s="71"/>
      <c r="J106" s="56"/>
      <c r="K106" s="40"/>
    </row>
    <row r="107" spans="2:11" ht="12.75" customHeight="1" x14ac:dyDescent="0.2">
      <c r="B107" s="57"/>
      <c r="C107" s="129"/>
      <c r="D107" s="130"/>
      <c r="E107" s="129"/>
      <c r="F107" s="130"/>
      <c r="G107" s="56"/>
      <c r="H107" s="56"/>
      <c r="I107" s="71"/>
      <c r="J107" s="56"/>
      <c r="K107" s="40"/>
    </row>
    <row r="108" spans="2:11" ht="12.75" customHeight="1" x14ac:dyDescent="0.2">
      <c r="B108" s="57"/>
      <c r="C108" s="129"/>
      <c r="D108" s="130"/>
      <c r="E108" s="129"/>
      <c r="F108" s="130"/>
      <c r="G108" s="56"/>
      <c r="H108" s="56"/>
      <c r="I108" s="71"/>
      <c r="J108" s="56"/>
      <c r="K108" s="40"/>
    </row>
    <row r="109" spans="2:11" ht="12.75" customHeight="1" x14ac:dyDescent="0.2">
      <c r="B109" s="57"/>
      <c r="C109" s="239"/>
      <c r="D109" s="240"/>
      <c r="E109" s="239"/>
      <c r="F109" s="240"/>
      <c r="G109" s="56"/>
      <c r="H109" s="56"/>
      <c r="I109" s="71"/>
      <c r="J109" s="56"/>
      <c r="K109" s="40"/>
    </row>
    <row r="110" spans="2:11" ht="12.75" customHeight="1" x14ac:dyDescent="0.2">
      <c r="B110" s="67" t="s">
        <v>1</v>
      </c>
      <c r="C110" s="241" t="s">
        <v>2</v>
      </c>
      <c r="D110" s="242"/>
      <c r="E110" s="241" t="s">
        <v>2</v>
      </c>
      <c r="F110" s="242"/>
      <c r="G110" s="26">
        <f>SUM(G98:G109)</f>
        <v>0</v>
      </c>
      <c r="H110" s="26">
        <f>SUM(H98:H109)</f>
        <v>0</v>
      </c>
      <c r="I110" s="62" t="s">
        <v>2</v>
      </c>
      <c r="J110" s="26">
        <f>SUM(J98:J109)</f>
        <v>0</v>
      </c>
      <c r="K110" s="65" t="s">
        <v>2</v>
      </c>
    </row>
    <row r="111" spans="2:11" ht="12.75" customHeight="1" x14ac:dyDescent="0.2"/>
    <row r="112" spans="2:11" ht="12.75" customHeight="1" x14ac:dyDescent="0.2">
      <c r="B112" s="1" t="s">
        <v>26</v>
      </c>
      <c r="C112" s="1"/>
      <c r="D112" s="1"/>
      <c r="E112" s="1"/>
    </row>
    <row r="113" spans="2:15" ht="12.75" customHeight="1" x14ac:dyDescent="0.2">
      <c r="B113" s="265" t="s">
        <v>62</v>
      </c>
      <c r="C113" s="245" t="s">
        <v>32</v>
      </c>
      <c r="D113" s="246"/>
      <c r="E113" s="208" t="s">
        <v>136</v>
      </c>
      <c r="F113" s="262" t="s">
        <v>14</v>
      </c>
      <c r="G113" s="234" t="s">
        <v>202</v>
      </c>
      <c r="H113" s="234" t="s">
        <v>203</v>
      </c>
      <c r="I113" s="234" t="s">
        <v>203</v>
      </c>
      <c r="J113" s="234" t="s">
        <v>204</v>
      </c>
      <c r="K113" s="234" t="s">
        <v>137</v>
      </c>
      <c r="L113" s="234" t="s">
        <v>24</v>
      </c>
      <c r="M113" s="208" t="s">
        <v>15</v>
      </c>
      <c r="N113" s="208" t="s">
        <v>16</v>
      </c>
      <c r="O113" s="208" t="s">
        <v>208</v>
      </c>
    </row>
    <row r="114" spans="2:15" x14ac:dyDescent="0.2">
      <c r="B114" s="266"/>
      <c r="C114" s="247"/>
      <c r="D114" s="248"/>
      <c r="E114" s="211"/>
      <c r="F114" s="263"/>
      <c r="G114" s="235"/>
      <c r="H114" s="235"/>
      <c r="I114" s="235"/>
      <c r="J114" s="229"/>
      <c r="K114" s="229"/>
      <c r="L114" s="229"/>
      <c r="M114" s="229"/>
      <c r="N114" s="229"/>
      <c r="O114" s="229"/>
    </row>
    <row r="115" spans="2:15" x14ac:dyDescent="0.2">
      <c r="B115" s="267"/>
      <c r="C115" s="249"/>
      <c r="D115" s="250"/>
      <c r="E115" s="264"/>
      <c r="F115" s="264"/>
      <c r="G115" s="236"/>
      <c r="H115" s="236"/>
      <c r="I115" s="236"/>
      <c r="J115" s="230"/>
      <c r="K115" s="230"/>
      <c r="L115" s="230"/>
      <c r="M115" s="230"/>
      <c r="N115" s="230"/>
      <c r="O115" s="230"/>
    </row>
    <row r="116" spans="2:15" x14ac:dyDescent="0.2">
      <c r="B116" s="138"/>
      <c r="C116" s="237"/>
      <c r="D116" s="238"/>
      <c r="E116" s="139"/>
      <c r="F116" s="139"/>
      <c r="G116" s="60" t="s">
        <v>222</v>
      </c>
      <c r="H116" s="140"/>
      <c r="I116" s="140"/>
      <c r="J116" s="140"/>
      <c r="K116" s="140"/>
      <c r="L116" s="140"/>
      <c r="M116" s="140"/>
      <c r="N116" s="140"/>
      <c r="O116" s="141"/>
    </row>
    <row r="117" spans="2:15" x14ac:dyDescent="0.2">
      <c r="B117" s="57"/>
      <c r="C117" s="239"/>
      <c r="D117" s="240"/>
      <c r="E117" s="71"/>
      <c r="F117" s="56"/>
      <c r="G117" s="75"/>
      <c r="H117" s="75"/>
      <c r="I117" s="133" t="str">
        <f>IF(SUM(G117/7.5345,J129)=0,"",SUM(G117/7.5345,H117))</f>
        <v/>
      </c>
      <c r="J117" s="56"/>
      <c r="K117" s="71"/>
      <c r="L117" s="71"/>
      <c r="M117" s="72"/>
      <c r="N117" s="73"/>
      <c r="O117" s="42"/>
    </row>
    <row r="118" spans="2:15" x14ac:dyDescent="0.2">
      <c r="B118" s="57"/>
      <c r="C118" s="239"/>
      <c r="D118" s="240"/>
      <c r="E118" s="71"/>
      <c r="F118" s="56"/>
      <c r="G118" s="56"/>
      <c r="H118" s="56"/>
      <c r="I118" s="133" t="str">
        <f t="shared" ref="I118:I128" si="9">IF(SUM(G118/7.5345,J130)=0,"",SUM(G118/7.5345,H118))</f>
        <v/>
      </c>
      <c r="J118" s="56"/>
      <c r="K118" s="71"/>
      <c r="L118" s="71"/>
      <c r="M118" s="72"/>
      <c r="N118" s="73"/>
      <c r="O118" s="40"/>
    </row>
    <row r="119" spans="2:15" x14ac:dyDescent="0.2">
      <c r="B119" s="57"/>
      <c r="C119" s="239"/>
      <c r="D119" s="240"/>
      <c r="E119" s="71"/>
      <c r="F119" s="56"/>
      <c r="G119" s="56"/>
      <c r="H119" s="56"/>
      <c r="I119" s="133" t="str">
        <f t="shared" si="9"/>
        <v/>
      </c>
      <c r="J119" s="56"/>
      <c r="K119" s="71"/>
      <c r="L119" s="71"/>
      <c r="M119" s="72"/>
      <c r="N119" s="73"/>
      <c r="O119" s="40"/>
    </row>
    <row r="120" spans="2:15" x14ac:dyDescent="0.2">
      <c r="B120" s="57"/>
      <c r="C120" s="239"/>
      <c r="D120" s="240"/>
      <c r="E120" s="71"/>
      <c r="F120" s="56"/>
      <c r="G120" s="56"/>
      <c r="H120" s="56"/>
      <c r="I120" s="133" t="str">
        <f t="shared" si="9"/>
        <v/>
      </c>
      <c r="J120" s="56"/>
      <c r="K120" s="71"/>
      <c r="L120" s="71"/>
      <c r="M120" s="72"/>
      <c r="N120" s="73"/>
      <c r="O120" s="40"/>
    </row>
    <row r="121" spans="2:15" x14ac:dyDescent="0.2">
      <c r="B121" s="57"/>
      <c r="C121" s="239"/>
      <c r="D121" s="240"/>
      <c r="E121" s="71"/>
      <c r="F121" s="56"/>
      <c r="G121" s="56"/>
      <c r="H121" s="56"/>
      <c r="I121" s="133" t="str">
        <f t="shared" si="9"/>
        <v/>
      </c>
      <c r="J121" s="56"/>
      <c r="K121" s="71"/>
      <c r="L121" s="71"/>
      <c r="M121" s="72"/>
      <c r="N121" s="73"/>
      <c r="O121" s="40"/>
    </row>
    <row r="122" spans="2:15" x14ac:dyDescent="0.2">
      <c r="B122" s="57"/>
      <c r="C122" s="239"/>
      <c r="D122" s="240"/>
      <c r="E122" s="71"/>
      <c r="F122" s="56"/>
      <c r="G122" s="56"/>
      <c r="H122" s="56"/>
      <c r="I122" s="133" t="str">
        <f t="shared" si="9"/>
        <v/>
      </c>
      <c r="J122" s="56"/>
      <c r="K122" s="71"/>
      <c r="L122" s="71"/>
      <c r="M122" s="72"/>
      <c r="N122" s="73"/>
      <c r="O122" s="40"/>
    </row>
    <row r="123" spans="2:15" x14ac:dyDescent="0.2">
      <c r="B123" s="57"/>
      <c r="C123" s="239"/>
      <c r="D123" s="240"/>
      <c r="E123" s="71"/>
      <c r="F123" s="56"/>
      <c r="G123" s="56"/>
      <c r="H123" s="56"/>
      <c r="I123" s="133" t="str">
        <f t="shared" si="9"/>
        <v/>
      </c>
      <c r="J123" s="56"/>
      <c r="K123" s="71"/>
      <c r="L123" s="71"/>
      <c r="M123" s="72"/>
      <c r="N123" s="73"/>
      <c r="O123" s="40"/>
    </row>
    <row r="124" spans="2:15" x14ac:dyDescent="0.2">
      <c r="B124" s="57"/>
      <c r="C124" s="239"/>
      <c r="D124" s="240"/>
      <c r="E124" s="71"/>
      <c r="F124" s="56"/>
      <c r="G124" s="56"/>
      <c r="H124" s="56"/>
      <c r="I124" s="133" t="str">
        <f t="shared" si="9"/>
        <v/>
      </c>
      <c r="J124" s="56"/>
      <c r="K124" s="71"/>
      <c r="L124" s="71"/>
      <c r="M124" s="72"/>
      <c r="N124" s="73"/>
      <c r="O124" s="40"/>
    </row>
    <row r="125" spans="2:15" x14ac:dyDescent="0.2">
      <c r="B125" s="57"/>
      <c r="C125" s="239"/>
      <c r="D125" s="240"/>
      <c r="E125" s="71"/>
      <c r="F125" s="56"/>
      <c r="G125" s="56"/>
      <c r="H125" s="56"/>
      <c r="I125" s="133" t="str">
        <f t="shared" si="9"/>
        <v/>
      </c>
      <c r="J125" s="56"/>
      <c r="K125" s="71"/>
      <c r="L125" s="71"/>
      <c r="M125" s="72"/>
      <c r="N125" s="73"/>
      <c r="O125" s="40"/>
    </row>
    <row r="126" spans="2:15" x14ac:dyDescent="0.2">
      <c r="B126" s="57"/>
      <c r="C126" s="129"/>
      <c r="D126" s="130"/>
      <c r="E126" s="71"/>
      <c r="F126" s="56"/>
      <c r="G126" s="56"/>
      <c r="H126" s="56"/>
      <c r="I126" s="133" t="str">
        <f t="shared" si="9"/>
        <v/>
      </c>
      <c r="J126" s="56"/>
      <c r="K126" s="71"/>
      <c r="L126" s="71"/>
      <c r="M126" s="72"/>
      <c r="N126" s="73"/>
      <c r="O126" s="40"/>
    </row>
    <row r="127" spans="2:15" x14ac:dyDescent="0.2">
      <c r="B127" s="57"/>
      <c r="C127" s="129"/>
      <c r="D127" s="130"/>
      <c r="E127" s="71"/>
      <c r="F127" s="56"/>
      <c r="G127" s="56"/>
      <c r="H127" s="56"/>
      <c r="I127" s="133" t="str">
        <f t="shared" si="9"/>
        <v/>
      </c>
      <c r="J127" s="56"/>
      <c r="K127" s="71"/>
      <c r="L127" s="71"/>
      <c r="M127" s="72"/>
      <c r="N127" s="73"/>
      <c r="O127" s="40"/>
    </row>
    <row r="128" spans="2:15" x14ac:dyDescent="0.2">
      <c r="B128" s="57"/>
      <c r="C128" s="239"/>
      <c r="D128" s="240"/>
      <c r="E128" s="71"/>
      <c r="F128" s="56"/>
      <c r="G128" s="56"/>
      <c r="H128" s="56"/>
      <c r="I128" s="133" t="str">
        <f t="shared" si="9"/>
        <v/>
      </c>
      <c r="J128" s="56"/>
      <c r="K128" s="71"/>
      <c r="L128" s="71"/>
      <c r="M128" s="72"/>
      <c r="N128" s="73"/>
      <c r="O128" s="40"/>
    </row>
    <row r="129" spans="2:15" x14ac:dyDescent="0.2">
      <c r="B129" s="67" t="s">
        <v>1</v>
      </c>
      <c r="C129" s="241" t="s">
        <v>2</v>
      </c>
      <c r="D129" s="242"/>
      <c r="E129" s="62" t="s">
        <v>2</v>
      </c>
      <c r="F129" s="26">
        <f>SUM(F117:F128)</f>
        <v>0</v>
      </c>
      <c r="G129" s="26">
        <f>SUM(G117:G128)</f>
        <v>0</v>
      </c>
      <c r="H129" s="26">
        <f>SUM(H117:H128)</f>
        <v>0</v>
      </c>
      <c r="I129" s="26">
        <f>SUM(I117:I128)</f>
        <v>0</v>
      </c>
      <c r="J129" s="26">
        <f>SUM(J117:J128)</f>
        <v>0</v>
      </c>
      <c r="K129" s="62" t="s">
        <v>2</v>
      </c>
      <c r="L129" s="62" t="s">
        <v>2</v>
      </c>
      <c r="M129" s="63" t="s">
        <v>2</v>
      </c>
      <c r="N129" s="64" t="s">
        <v>2</v>
      </c>
      <c r="O129" s="65" t="s">
        <v>2</v>
      </c>
    </row>
    <row r="130" spans="2:15" x14ac:dyDescent="0.2"/>
  </sheetData>
  <sheetProtection algorithmName="SHA-512" hashValue="r2rdnKXxFJtvIMbLHa5U5xLZpLDDi2Zlcz1l5SZ8U6bn4nnMy2L2j5dYkZHWa2Fsoic1fboRjI9tvIYB+ZRWZg==" saltValue="+qwNTiigJQpvqtw/Bp9kbw==" spinCount="100000" sheet="1" selectLockedCells="1"/>
  <mergeCells count="107"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5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2" customWidth="1"/>
    <col min="2" max="2" width="26" style="2" customWidth="1"/>
    <col min="3" max="9" width="15.42578125" style="2" customWidth="1"/>
    <col min="10" max="10" width="15.42578125" style="28" customWidth="1"/>
    <col min="11" max="11" width="5" style="6" customWidth="1"/>
    <col min="12" max="14" width="0" style="2" hidden="1" customWidth="1"/>
    <col min="15" max="16384" width="9.140625" style="2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78" t="str">
        <f>IF(Kupci!B5=0,"Prenosi se s prve stranice",Kupci!B5)</f>
        <v>Tablice klijenta-garancije i izvoz</v>
      </c>
    </row>
    <row r="6" spans="1:14" ht="12.75" customHeight="1" x14ac:dyDescent="0.2">
      <c r="B6" s="7" t="s">
        <v>252</v>
      </c>
    </row>
    <row r="7" spans="1:14" ht="12.75" customHeight="1" x14ac:dyDescent="0.2">
      <c r="B7" s="126" t="str">
        <f>IF(Kupci!B7=0,"Prenosi se s prve stranice",Kupci!B7)</f>
        <v>Prenosi se s prve stranice</v>
      </c>
    </row>
    <row r="8" spans="1:14" s="4" customFormat="1" ht="12.75" customHeight="1" x14ac:dyDescent="0.2">
      <c r="A8" s="36"/>
      <c r="B8" s="7" t="s">
        <v>253</v>
      </c>
      <c r="D8" s="23"/>
      <c r="F8" s="23"/>
      <c r="H8" s="23"/>
      <c r="J8" s="23"/>
      <c r="L8" s="23"/>
      <c r="M8" s="29"/>
      <c r="N8" s="24"/>
    </row>
    <row r="9" spans="1:14" ht="12.75" customHeight="1" x14ac:dyDescent="0.2">
      <c r="B9" s="22" t="str">
        <f>IF(Kupci!B9=0,"Prenosi se s prve stranice",Kupci!B9)</f>
        <v>Prenosi se s prve stranice</v>
      </c>
    </row>
    <row r="10" spans="1:14" ht="12.75" customHeight="1" x14ac:dyDescent="0.2"/>
    <row r="11" spans="1:14" ht="12.75" customHeight="1" x14ac:dyDescent="0.2">
      <c r="B11" s="173" t="s">
        <v>108</v>
      </c>
      <c r="C11" s="168"/>
      <c r="D11" s="168"/>
      <c r="E11" s="168"/>
      <c r="F11" s="168"/>
      <c r="G11" s="168"/>
      <c r="H11" s="168"/>
      <c r="I11" s="168"/>
      <c r="J11" s="174"/>
    </row>
    <row r="12" spans="1:14" ht="12.75" customHeight="1" x14ac:dyDescent="0.2">
      <c r="B12" s="103" t="s">
        <v>254</v>
      </c>
    </row>
    <row r="13" spans="1:14" ht="12.75" customHeight="1" x14ac:dyDescent="0.2">
      <c r="B13" s="157"/>
    </row>
    <row r="14" spans="1:14" ht="12.75" customHeight="1" x14ac:dyDescent="0.2">
      <c r="B14" s="12" t="s">
        <v>6</v>
      </c>
      <c r="F14" s="15"/>
      <c r="I14" s="107" t="s">
        <v>67</v>
      </c>
      <c r="J14" s="158"/>
    </row>
    <row r="15" spans="1:14" ht="12.75" customHeight="1" x14ac:dyDescent="0.2">
      <c r="B15" s="278" t="s">
        <v>7</v>
      </c>
      <c r="C15" s="278" t="s">
        <v>237</v>
      </c>
      <c r="D15" s="278" t="s">
        <v>238</v>
      </c>
      <c r="E15" s="278" t="s">
        <v>209</v>
      </c>
      <c r="F15" s="282" t="s">
        <v>242</v>
      </c>
      <c r="G15" s="283"/>
      <c r="H15" s="283"/>
      <c r="I15" s="284"/>
      <c r="J15" s="273" t="s">
        <v>251</v>
      </c>
    </row>
    <row r="16" spans="1:14" ht="12.75" customHeight="1" x14ac:dyDescent="0.2">
      <c r="B16" s="278"/>
      <c r="C16" s="278"/>
      <c r="D16" s="278"/>
      <c r="E16" s="278"/>
      <c r="F16" s="273" t="s">
        <v>8</v>
      </c>
      <c r="G16" s="273" t="s">
        <v>9</v>
      </c>
      <c r="H16" s="273" t="s">
        <v>10</v>
      </c>
      <c r="I16" s="273" t="s">
        <v>11</v>
      </c>
      <c r="J16" s="229"/>
    </row>
    <row r="17" spans="2:10" ht="12.75" customHeight="1" x14ac:dyDescent="0.2">
      <c r="B17" s="278"/>
      <c r="C17" s="278"/>
      <c r="D17" s="278"/>
      <c r="E17" s="278"/>
      <c r="F17" s="230"/>
      <c r="G17" s="230"/>
      <c r="H17" s="230"/>
      <c r="I17" s="230"/>
      <c r="J17" s="230"/>
    </row>
    <row r="18" spans="2:10" ht="12.75" customHeight="1" x14ac:dyDescent="0.2">
      <c r="B18" s="74"/>
      <c r="C18" s="75"/>
      <c r="D18" s="133" t="str">
        <f>IF(C18=0,"",C18/7.5345)</f>
        <v/>
      </c>
      <c r="E18" s="56"/>
      <c r="F18" s="56"/>
      <c r="G18" s="56"/>
      <c r="H18" s="56"/>
      <c r="I18" s="56"/>
      <c r="J18" s="56"/>
    </row>
    <row r="19" spans="2:10" ht="12.75" customHeight="1" x14ac:dyDescent="0.2">
      <c r="B19" s="57"/>
      <c r="C19" s="56"/>
      <c r="D19" s="133" t="str">
        <f t="shared" ref="D19:D29" si="0">IF(C19=0,"",C19/7.5345)</f>
        <v/>
      </c>
      <c r="E19" s="56"/>
      <c r="F19" s="56"/>
      <c r="G19" s="56"/>
      <c r="H19" s="56"/>
      <c r="I19" s="56"/>
      <c r="J19" s="56"/>
    </row>
    <row r="20" spans="2:10" ht="12.75" customHeight="1" x14ac:dyDescent="0.2">
      <c r="B20" s="57"/>
      <c r="C20" s="56"/>
      <c r="D20" s="133" t="str">
        <f t="shared" si="0"/>
        <v/>
      </c>
      <c r="E20" s="56"/>
      <c r="F20" s="56"/>
      <c r="G20" s="56"/>
      <c r="H20" s="56"/>
      <c r="I20" s="56"/>
      <c r="J20" s="56"/>
    </row>
    <row r="21" spans="2:10" ht="12.75" customHeight="1" x14ac:dyDescent="0.2">
      <c r="B21" s="57"/>
      <c r="C21" s="56"/>
      <c r="D21" s="133" t="str">
        <f t="shared" si="0"/>
        <v/>
      </c>
      <c r="E21" s="56"/>
      <c r="F21" s="56"/>
      <c r="G21" s="56"/>
      <c r="H21" s="56"/>
      <c r="I21" s="56"/>
      <c r="J21" s="56"/>
    </row>
    <row r="22" spans="2:10" ht="12.75" customHeight="1" x14ac:dyDescent="0.2">
      <c r="B22" s="57"/>
      <c r="C22" s="56"/>
      <c r="D22" s="133" t="str">
        <f t="shared" si="0"/>
        <v/>
      </c>
      <c r="E22" s="56"/>
      <c r="F22" s="56"/>
      <c r="G22" s="56"/>
      <c r="H22" s="56"/>
      <c r="I22" s="56"/>
      <c r="J22" s="56"/>
    </row>
    <row r="23" spans="2:10" ht="12.75" customHeight="1" x14ac:dyDescent="0.2">
      <c r="B23" s="57"/>
      <c r="C23" s="56"/>
      <c r="D23" s="133" t="str">
        <f t="shared" si="0"/>
        <v/>
      </c>
      <c r="E23" s="56"/>
      <c r="F23" s="56"/>
      <c r="G23" s="56"/>
      <c r="H23" s="56"/>
      <c r="I23" s="56"/>
      <c r="J23" s="56"/>
    </row>
    <row r="24" spans="2:10" ht="12.75" customHeight="1" x14ac:dyDescent="0.2">
      <c r="B24" s="57"/>
      <c r="C24" s="56"/>
      <c r="D24" s="133" t="str">
        <f t="shared" si="0"/>
        <v/>
      </c>
      <c r="E24" s="56"/>
      <c r="F24" s="56"/>
      <c r="G24" s="56"/>
      <c r="H24" s="56"/>
      <c r="I24" s="56"/>
      <c r="J24" s="56"/>
    </row>
    <row r="25" spans="2:10" ht="12.75" customHeight="1" x14ac:dyDescent="0.2">
      <c r="B25" s="57"/>
      <c r="C25" s="56"/>
      <c r="D25" s="133" t="str">
        <f t="shared" si="0"/>
        <v/>
      </c>
      <c r="E25" s="56"/>
      <c r="F25" s="56"/>
      <c r="G25" s="56"/>
      <c r="H25" s="56"/>
      <c r="I25" s="56"/>
      <c r="J25" s="56"/>
    </row>
    <row r="26" spans="2:10" ht="12.75" customHeight="1" x14ac:dyDescent="0.2">
      <c r="B26" s="57"/>
      <c r="C26" s="56"/>
      <c r="D26" s="133" t="str">
        <f t="shared" si="0"/>
        <v/>
      </c>
      <c r="E26" s="56"/>
      <c r="F26" s="56"/>
      <c r="G26" s="56"/>
      <c r="H26" s="56"/>
      <c r="I26" s="56"/>
      <c r="J26" s="56"/>
    </row>
    <row r="27" spans="2:10" ht="12.75" customHeight="1" x14ac:dyDescent="0.2">
      <c r="B27" s="57"/>
      <c r="C27" s="56"/>
      <c r="D27" s="133" t="str">
        <f t="shared" si="0"/>
        <v/>
      </c>
      <c r="E27" s="56"/>
      <c r="F27" s="56"/>
      <c r="G27" s="56"/>
      <c r="H27" s="56"/>
      <c r="I27" s="56"/>
      <c r="J27" s="56"/>
    </row>
    <row r="28" spans="2:10" ht="12.75" customHeight="1" x14ac:dyDescent="0.2">
      <c r="B28" s="57"/>
      <c r="C28" s="56"/>
      <c r="D28" s="133" t="str">
        <f t="shared" si="0"/>
        <v/>
      </c>
      <c r="E28" s="56"/>
      <c r="F28" s="56"/>
      <c r="G28" s="56"/>
      <c r="H28" s="56"/>
      <c r="I28" s="56"/>
      <c r="J28" s="56"/>
    </row>
    <row r="29" spans="2:10" ht="12.75" customHeight="1" x14ac:dyDescent="0.2">
      <c r="B29" s="76" t="s">
        <v>149</v>
      </c>
      <c r="C29" s="56"/>
      <c r="D29" s="133" t="str">
        <f t="shared" si="0"/>
        <v/>
      </c>
      <c r="E29" s="56"/>
      <c r="F29" s="56"/>
      <c r="G29" s="56"/>
      <c r="H29" s="56"/>
      <c r="I29" s="56"/>
      <c r="J29" s="56"/>
    </row>
    <row r="30" spans="2:10" ht="12.75" customHeight="1" x14ac:dyDescent="0.2">
      <c r="B30" s="50" t="s">
        <v>1</v>
      </c>
      <c r="C30" s="51">
        <f>SUM(C18:C29)</f>
        <v>0</v>
      </c>
      <c r="D30" s="51">
        <f>SUM(D18:D29)</f>
        <v>0</v>
      </c>
      <c r="E30" s="51">
        <f>SUM(E18:E29)</f>
        <v>0</v>
      </c>
      <c r="F30" s="51">
        <f t="shared" ref="F30:J30" si="1">SUM(F18:F29)</f>
        <v>0</v>
      </c>
      <c r="G30" s="51">
        <f t="shared" si="1"/>
        <v>0</v>
      </c>
      <c r="H30" s="51">
        <f t="shared" si="1"/>
        <v>0</v>
      </c>
      <c r="I30" s="51">
        <f t="shared" si="1"/>
        <v>0</v>
      </c>
      <c r="J30" s="51">
        <f t="shared" si="1"/>
        <v>0</v>
      </c>
    </row>
    <row r="31" spans="2:10" ht="12.75" customHeight="1" x14ac:dyDescent="0.2"/>
    <row r="32" spans="2:10" ht="12.75" customHeight="1" x14ac:dyDescent="0.2">
      <c r="B32" s="12" t="s">
        <v>12</v>
      </c>
    </row>
    <row r="33" spans="2:9" ht="12.75" customHeight="1" x14ac:dyDescent="0.2">
      <c r="B33" s="278" t="s">
        <v>104</v>
      </c>
      <c r="C33" s="278" t="s">
        <v>210</v>
      </c>
      <c r="D33" s="278" t="s">
        <v>211</v>
      </c>
      <c r="E33" s="280" t="s">
        <v>13</v>
      </c>
      <c r="F33" s="280"/>
      <c r="G33" s="282" t="s">
        <v>159</v>
      </c>
      <c r="H33" s="288"/>
      <c r="I33" s="287"/>
    </row>
    <row r="34" spans="2:9" ht="12.75" customHeight="1" x14ac:dyDescent="0.2">
      <c r="B34" s="278"/>
      <c r="C34" s="278"/>
      <c r="D34" s="278"/>
      <c r="E34" s="280"/>
      <c r="F34" s="280"/>
      <c r="G34" s="282"/>
      <c r="H34" s="288"/>
      <c r="I34" s="287"/>
    </row>
    <row r="35" spans="2:9" ht="12.75" customHeight="1" x14ac:dyDescent="0.2">
      <c r="B35" s="279"/>
      <c r="C35" s="278"/>
      <c r="D35" s="279"/>
      <c r="E35" s="281"/>
      <c r="F35" s="281"/>
      <c r="G35" s="289"/>
      <c r="H35" s="290"/>
      <c r="I35" s="287"/>
    </row>
    <row r="36" spans="2:9" ht="12.75" customHeight="1" x14ac:dyDescent="0.2">
      <c r="B36" s="57"/>
      <c r="C36" s="56"/>
      <c r="D36" s="73"/>
      <c r="E36" s="272"/>
      <c r="F36" s="272"/>
      <c r="G36" s="275"/>
      <c r="H36" s="276"/>
      <c r="I36" s="277"/>
    </row>
    <row r="37" spans="2:9" ht="12.75" customHeight="1" x14ac:dyDescent="0.2">
      <c r="B37" s="57"/>
      <c r="C37" s="56"/>
      <c r="D37" s="73"/>
      <c r="E37" s="272"/>
      <c r="F37" s="272"/>
      <c r="G37" s="275"/>
      <c r="H37" s="276"/>
      <c r="I37" s="277"/>
    </row>
    <row r="38" spans="2:9" ht="12.75" customHeight="1" x14ac:dyDescent="0.2">
      <c r="B38" s="57"/>
      <c r="C38" s="56"/>
      <c r="D38" s="73"/>
      <c r="E38" s="272"/>
      <c r="F38" s="272"/>
      <c r="G38" s="275"/>
      <c r="H38" s="276"/>
      <c r="I38" s="277"/>
    </row>
    <row r="39" spans="2:9" ht="12.75" customHeight="1" x14ac:dyDescent="0.2">
      <c r="B39" s="57"/>
      <c r="C39" s="56"/>
      <c r="D39" s="73"/>
      <c r="E39" s="272"/>
      <c r="F39" s="272"/>
      <c r="G39" s="275"/>
      <c r="H39" s="276"/>
      <c r="I39" s="277"/>
    </row>
    <row r="40" spans="2:9" ht="12.75" customHeight="1" x14ac:dyDescent="0.2">
      <c r="B40" s="57"/>
      <c r="C40" s="56"/>
      <c r="D40" s="73"/>
      <c r="E40" s="272"/>
      <c r="F40" s="272"/>
      <c r="G40" s="275"/>
      <c r="H40" s="276"/>
      <c r="I40" s="277"/>
    </row>
    <row r="41" spans="2:9" ht="12.75" customHeight="1" x14ac:dyDescent="0.2">
      <c r="B41" s="57"/>
      <c r="C41" s="56"/>
      <c r="D41" s="73"/>
      <c r="E41" s="272"/>
      <c r="F41" s="272"/>
      <c r="G41" s="275"/>
      <c r="H41" s="276"/>
      <c r="I41" s="277"/>
    </row>
    <row r="42" spans="2:9" ht="12.75" customHeight="1" x14ac:dyDescent="0.2">
      <c r="B42" s="57"/>
      <c r="C42" s="56"/>
      <c r="D42" s="73"/>
      <c r="E42" s="272"/>
      <c r="F42" s="272"/>
      <c r="G42" s="275"/>
      <c r="H42" s="276"/>
      <c r="I42" s="277"/>
    </row>
    <row r="43" spans="2:9" ht="12.75" customHeight="1" x14ac:dyDescent="0.2">
      <c r="B43" s="57"/>
      <c r="C43" s="56"/>
      <c r="D43" s="73"/>
      <c r="E43" s="272"/>
      <c r="F43" s="272"/>
      <c r="G43" s="275"/>
      <c r="H43" s="276"/>
      <c r="I43" s="277"/>
    </row>
    <row r="44" spans="2:9" ht="12.75" customHeight="1" x14ac:dyDescent="0.2">
      <c r="B44" s="57"/>
      <c r="C44" s="56"/>
      <c r="D44" s="73"/>
      <c r="E44" s="272"/>
      <c r="F44" s="272"/>
      <c r="G44" s="275"/>
      <c r="H44" s="276"/>
      <c r="I44" s="277"/>
    </row>
    <row r="45" spans="2:9" ht="12.75" customHeight="1" x14ac:dyDescent="0.2">
      <c r="B45" s="77"/>
      <c r="C45" s="56"/>
      <c r="D45" s="73"/>
      <c r="E45" s="272"/>
      <c r="F45" s="272"/>
      <c r="G45" s="275"/>
      <c r="H45" s="276"/>
      <c r="I45" s="277"/>
    </row>
    <row r="46" spans="2:9" ht="12.75" customHeight="1" x14ac:dyDescent="0.2">
      <c r="B46" s="57"/>
      <c r="C46" s="56"/>
      <c r="D46" s="73"/>
      <c r="E46" s="272"/>
      <c r="F46" s="272"/>
      <c r="G46" s="275"/>
      <c r="H46" s="276"/>
      <c r="I46" s="277"/>
    </row>
    <row r="47" spans="2:9" ht="12.75" customHeight="1" x14ac:dyDescent="0.2">
      <c r="B47" s="50" t="s">
        <v>1</v>
      </c>
      <c r="C47" s="51">
        <f>SUM(C36:C46)</f>
        <v>0</v>
      </c>
      <c r="D47" s="51">
        <f>SUM(D36:D46)</f>
        <v>0</v>
      </c>
      <c r="E47" s="274" t="s">
        <v>2</v>
      </c>
      <c r="F47" s="274"/>
      <c r="G47" s="285" t="s">
        <v>2</v>
      </c>
      <c r="H47" s="286"/>
      <c r="I47" s="287"/>
    </row>
    <row r="48" spans="2:9" ht="12.75" customHeight="1" x14ac:dyDescent="0.2"/>
  </sheetData>
  <sheetProtection algorithmName="SHA-512" hashValue="3UJctFQ/opCVF63mjUGxCrfjHzSCMITpwvbVJ1Sh6aDFJ86nWPSATlUVgdtK70wSFNibFVFfVBt1Bh/CPvp6ww==" saltValue="wLKorF0LLxjqmfj0xUvN/Q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38" customWidth="1"/>
    <col min="2" max="2" width="30.140625" style="38" customWidth="1"/>
    <col min="3" max="3" width="15.42578125" style="25" customWidth="1"/>
    <col min="4" max="4" width="9.140625" style="147" customWidth="1"/>
    <col min="5" max="5" width="15.42578125" style="25" customWidth="1"/>
    <col min="6" max="6" width="9.140625" style="147" customWidth="1"/>
    <col min="7" max="7" width="15.42578125" style="25" customWidth="1"/>
    <col min="8" max="8" width="9.140625" style="147" customWidth="1"/>
    <col min="9" max="9" width="15.42578125" style="25" customWidth="1"/>
    <col min="10" max="10" width="9.140625" style="147" customWidth="1"/>
    <col min="11" max="11" width="15.42578125" style="25" customWidth="1"/>
    <col min="12" max="12" width="9.140625" style="147" customWidth="1"/>
    <col min="13" max="13" width="5" style="25" customWidth="1"/>
    <col min="14" max="16384" width="9.140625" style="25" hidden="1"/>
  </cols>
  <sheetData>
    <row r="1" spans="1:21" ht="12.75" customHeight="1" x14ac:dyDescent="0.2"/>
    <row r="2" spans="1:21" ht="12.75" customHeight="1" x14ac:dyDescent="0.2">
      <c r="B2" s="148"/>
      <c r="D2" s="25"/>
      <c r="F2" s="25"/>
      <c r="H2" s="25"/>
      <c r="J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2.75" customHeight="1" x14ac:dyDescent="0.2">
      <c r="B3" s="148"/>
      <c r="D3" s="25"/>
      <c r="F3" s="25"/>
      <c r="H3" s="25"/>
      <c r="J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2.75" customHeight="1" x14ac:dyDescent="0.2">
      <c r="B4" s="148"/>
      <c r="D4" s="25"/>
      <c r="F4" s="25"/>
      <c r="H4" s="25"/>
      <c r="J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12.75" customHeight="1" x14ac:dyDescent="0.2">
      <c r="B5" s="178" t="str">
        <f>IF(Kupci!B5=0,"Prenosi se s prve stranice",Kupci!B5)</f>
        <v>Tablice klijenta-garancije i izvoz</v>
      </c>
      <c r="D5" s="25"/>
      <c r="F5" s="25"/>
      <c r="H5" s="25"/>
      <c r="J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 ht="12.75" customHeight="1" x14ac:dyDescent="0.2">
      <c r="B6" s="7" t="s">
        <v>252</v>
      </c>
      <c r="D6" s="25"/>
      <c r="F6" s="25"/>
      <c r="H6" s="25"/>
      <c r="J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12.75" customHeight="1" x14ac:dyDescent="0.2">
      <c r="B7" s="126" t="str">
        <f>IF(Kupci!B7=0,"Prenosi se s prve stranice",Kupci!B7)</f>
        <v>Prenosi se s prve stranice</v>
      </c>
      <c r="D7" s="25"/>
      <c r="F7" s="25"/>
      <c r="H7" s="25"/>
      <c r="J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12.75" customHeight="1" x14ac:dyDescent="0.2">
      <c r="B8" s="7" t="s">
        <v>253</v>
      </c>
    </row>
    <row r="9" spans="1:21" ht="12.75" customHeight="1" x14ac:dyDescent="0.2">
      <c r="B9" s="22" t="str">
        <f>IF(Kupci!B9=0,"Prenosi se s prve stranice",Kupci!B9)</f>
        <v>Prenosi se s prve stranice</v>
      </c>
    </row>
    <row r="10" spans="1:21" ht="12.75" customHeight="1" x14ac:dyDescent="0.2">
      <c r="B10" s="22"/>
    </row>
    <row r="11" spans="1:21" ht="12.75" customHeight="1" x14ac:dyDescent="0.2">
      <c r="B11" s="173" t="s">
        <v>107</v>
      </c>
      <c r="C11" s="171"/>
      <c r="D11" s="175"/>
      <c r="E11" s="171"/>
      <c r="F11" s="175"/>
      <c r="G11" s="171"/>
      <c r="H11" s="175"/>
      <c r="I11" s="171"/>
      <c r="J11" s="175"/>
      <c r="K11" s="171"/>
      <c r="L11" s="175"/>
    </row>
    <row r="12" spans="1:21" ht="12.75" customHeight="1" x14ac:dyDescent="0.2">
      <c r="B12" s="103" t="s">
        <v>254</v>
      </c>
    </row>
    <row r="13" spans="1:21" ht="12.75" customHeight="1" x14ac:dyDescent="0.2">
      <c r="B13" s="122"/>
      <c r="J13" s="107" t="s">
        <v>67</v>
      </c>
      <c r="K13" s="158"/>
    </row>
    <row r="14" spans="1:21" ht="12.75" customHeight="1" x14ac:dyDescent="0.2">
      <c r="A14" s="39"/>
      <c r="B14" s="128" t="s">
        <v>156</v>
      </c>
      <c r="C14" s="156" t="s">
        <v>231</v>
      </c>
      <c r="D14" s="155" t="s">
        <v>27</v>
      </c>
      <c r="E14" s="156" t="s">
        <v>232</v>
      </c>
      <c r="F14" s="155" t="s">
        <v>27</v>
      </c>
      <c r="G14" s="156" t="s">
        <v>226</v>
      </c>
      <c r="H14" s="155" t="s">
        <v>27</v>
      </c>
      <c r="I14" s="156" t="s">
        <v>227</v>
      </c>
      <c r="J14" s="155" t="s">
        <v>27</v>
      </c>
      <c r="K14" s="156" t="s">
        <v>233</v>
      </c>
      <c r="L14" s="155" t="s">
        <v>27</v>
      </c>
    </row>
    <row r="15" spans="1:21" ht="12.75" customHeight="1" x14ac:dyDescent="0.2">
      <c r="A15" s="39"/>
      <c r="B15" s="291" t="s">
        <v>157</v>
      </c>
      <c r="C15" s="294"/>
      <c r="D15" s="294"/>
      <c r="E15" s="294"/>
      <c r="F15" s="294"/>
      <c r="G15" s="294"/>
      <c r="H15" s="294"/>
      <c r="I15" s="294"/>
      <c r="J15" s="294"/>
      <c r="K15" s="295"/>
      <c r="L15" s="296"/>
    </row>
    <row r="16" spans="1:21" ht="12.75" customHeight="1" x14ac:dyDescent="0.2">
      <c r="B16" s="105"/>
      <c r="C16" s="41"/>
      <c r="D16" s="149" t="str">
        <f>IFERROR(C16/$C$26,"")</f>
        <v/>
      </c>
      <c r="E16" s="41"/>
      <c r="F16" s="149" t="str">
        <f>IFERROR(E16/$E$26,"")</f>
        <v/>
      </c>
      <c r="G16" s="41"/>
      <c r="H16" s="149" t="str">
        <f>IFERROR(G16/$G$26,"")</f>
        <v/>
      </c>
      <c r="I16" s="41"/>
      <c r="J16" s="149" t="str">
        <f>IFERROR(I16/$I$26,"")</f>
        <v/>
      </c>
      <c r="K16" s="41"/>
      <c r="L16" s="149" t="str">
        <f>IFERROR(K16/$K$26,"")</f>
        <v/>
      </c>
    </row>
    <row r="17" spans="1:12" ht="12.75" customHeight="1" x14ac:dyDescent="0.2">
      <c r="A17" s="150"/>
      <c r="B17" s="146"/>
      <c r="C17" s="41"/>
      <c r="D17" s="149" t="str">
        <f t="shared" ref="D17:D25" si="0">IFERROR(C17/$C$26,"")</f>
        <v/>
      </c>
      <c r="E17" s="41"/>
      <c r="F17" s="149" t="str">
        <f t="shared" ref="F17:F25" si="1">IFERROR(E17/$E$26,"")</f>
        <v/>
      </c>
      <c r="G17" s="41"/>
      <c r="H17" s="149" t="str">
        <f t="shared" ref="H17:H25" si="2">IFERROR(G17/$G$26,"")</f>
        <v/>
      </c>
      <c r="I17" s="41"/>
      <c r="J17" s="149" t="str">
        <f t="shared" ref="J17:J25" si="3">IFERROR(I17/$I$26,"")</f>
        <v/>
      </c>
      <c r="K17" s="41"/>
      <c r="L17" s="149" t="str">
        <f>IFERROR(K17/$K$26,"")</f>
        <v/>
      </c>
    </row>
    <row r="18" spans="1:12" ht="12.75" customHeight="1" x14ac:dyDescent="0.2">
      <c r="A18" s="151"/>
      <c r="B18" s="146"/>
      <c r="C18" s="41"/>
      <c r="D18" s="149" t="str">
        <f t="shared" si="0"/>
        <v/>
      </c>
      <c r="E18" s="41"/>
      <c r="F18" s="149" t="str">
        <f t="shared" si="1"/>
        <v/>
      </c>
      <c r="G18" s="41"/>
      <c r="H18" s="149" t="str">
        <f t="shared" si="2"/>
        <v/>
      </c>
      <c r="I18" s="41"/>
      <c r="J18" s="149" t="str">
        <f t="shared" si="3"/>
        <v/>
      </c>
      <c r="K18" s="41"/>
      <c r="L18" s="149" t="str">
        <f t="shared" ref="L18:L25" si="4">IFERROR(K18/$K$26,"")</f>
        <v/>
      </c>
    </row>
    <row r="19" spans="1:12" ht="12.75" customHeight="1" x14ac:dyDescent="0.2">
      <c r="A19" s="152"/>
      <c r="B19" s="146"/>
      <c r="C19" s="41"/>
      <c r="D19" s="149" t="str">
        <f t="shared" si="0"/>
        <v/>
      </c>
      <c r="E19" s="41"/>
      <c r="F19" s="149" t="str">
        <f t="shared" si="1"/>
        <v/>
      </c>
      <c r="G19" s="41"/>
      <c r="H19" s="149" t="str">
        <f t="shared" si="2"/>
        <v/>
      </c>
      <c r="I19" s="41"/>
      <c r="J19" s="149" t="str">
        <f>IFERROR(I19/$I$26,"")</f>
        <v/>
      </c>
      <c r="K19" s="41"/>
      <c r="L19" s="149" t="str">
        <f t="shared" si="4"/>
        <v/>
      </c>
    </row>
    <row r="20" spans="1:12" ht="12.75" customHeight="1" x14ac:dyDescent="0.2">
      <c r="A20" s="152"/>
      <c r="B20" s="146"/>
      <c r="C20" s="41"/>
      <c r="D20" s="149" t="str">
        <f t="shared" si="0"/>
        <v/>
      </c>
      <c r="E20" s="41"/>
      <c r="F20" s="149" t="str">
        <f t="shared" si="1"/>
        <v/>
      </c>
      <c r="G20" s="41"/>
      <c r="H20" s="149" t="str">
        <f t="shared" si="2"/>
        <v/>
      </c>
      <c r="I20" s="41"/>
      <c r="J20" s="149" t="str">
        <f t="shared" si="3"/>
        <v/>
      </c>
      <c r="K20" s="41"/>
      <c r="L20" s="149" t="str">
        <f t="shared" si="4"/>
        <v/>
      </c>
    </row>
    <row r="21" spans="1:12" ht="12.75" customHeight="1" x14ac:dyDescent="0.2">
      <c r="A21" s="152"/>
      <c r="B21" s="146"/>
      <c r="C21" s="41"/>
      <c r="D21" s="149" t="str">
        <f t="shared" si="0"/>
        <v/>
      </c>
      <c r="E21" s="41"/>
      <c r="F21" s="149" t="str">
        <f t="shared" si="1"/>
        <v/>
      </c>
      <c r="G21" s="41"/>
      <c r="H21" s="149" t="str">
        <f t="shared" si="2"/>
        <v/>
      </c>
      <c r="I21" s="41"/>
      <c r="J21" s="149" t="str">
        <f>IFERROR(I21/$I$26,"")</f>
        <v/>
      </c>
      <c r="K21" s="41"/>
      <c r="L21" s="149" t="str">
        <f t="shared" si="4"/>
        <v/>
      </c>
    </row>
    <row r="22" spans="1:12" ht="12.75" customHeight="1" x14ac:dyDescent="0.2">
      <c r="A22" s="152"/>
      <c r="B22" s="146"/>
      <c r="C22" s="41"/>
      <c r="D22" s="149" t="str">
        <f t="shared" si="0"/>
        <v/>
      </c>
      <c r="E22" s="41"/>
      <c r="F22" s="149" t="str">
        <f t="shared" si="1"/>
        <v/>
      </c>
      <c r="G22" s="41"/>
      <c r="H22" s="149" t="str">
        <f t="shared" si="2"/>
        <v/>
      </c>
      <c r="I22" s="41"/>
      <c r="J22" s="149" t="str">
        <f t="shared" si="3"/>
        <v/>
      </c>
      <c r="K22" s="41"/>
      <c r="L22" s="149" t="str">
        <f t="shared" si="4"/>
        <v/>
      </c>
    </row>
    <row r="23" spans="1:12" ht="12.75" customHeight="1" x14ac:dyDescent="0.2">
      <c r="A23" s="152"/>
      <c r="B23" s="146"/>
      <c r="C23" s="41"/>
      <c r="D23" s="149" t="str">
        <f t="shared" si="0"/>
        <v/>
      </c>
      <c r="E23" s="41"/>
      <c r="F23" s="149" t="str">
        <f t="shared" si="1"/>
        <v/>
      </c>
      <c r="G23" s="41"/>
      <c r="H23" s="149" t="str">
        <f>IFERROR(G23/$G$26,"")</f>
        <v/>
      </c>
      <c r="I23" s="41"/>
      <c r="J23" s="149" t="str">
        <f t="shared" si="3"/>
        <v/>
      </c>
      <c r="K23" s="41"/>
      <c r="L23" s="149" t="str">
        <f t="shared" si="4"/>
        <v/>
      </c>
    </row>
    <row r="24" spans="1:12" ht="12.75" customHeight="1" x14ac:dyDescent="0.2">
      <c r="A24" s="152"/>
      <c r="B24" s="146"/>
      <c r="C24" s="41"/>
      <c r="D24" s="149" t="str">
        <f t="shared" si="0"/>
        <v/>
      </c>
      <c r="E24" s="41"/>
      <c r="F24" s="149" t="str">
        <f t="shared" si="1"/>
        <v/>
      </c>
      <c r="G24" s="41"/>
      <c r="H24" s="149" t="str">
        <f t="shared" si="2"/>
        <v/>
      </c>
      <c r="I24" s="41"/>
      <c r="J24" s="149" t="str">
        <f t="shared" si="3"/>
        <v/>
      </c>
      <c r="K24" s="41"/>
      <c r="L24" s="149" t="str">
        <f t="shared" si="4"/>
        <v/>
      </c>
    </row>
    <row r="25" spans="1:12" ht="12.75" customHeight="1" x14ac:dyDescent="0.2">
      <c r="B25" s="146"/>
      <c r="C25" s="41"/>
      <c r="D25" s="149" t="str">
        <f t="shared" si="0"/>
        <v/>
      </c>
      <c r="E25" s="41"/>
      <c r="F25" s="149" t="str">
        <f t="shared" si="1"/>
        <v/>
      </c>
      <c r="G25" s="41"/>
      <c r="H25" s="149" t="str">
        <f t="shared" si="2"/>
        <v/>
      </c>
      <c r="I25" s="41"/>
      <c r="J25" s="149" t="str">
        <f t="shared" si="3"/>
        <v/>
      </c>
      <c r="K25" s="41"/>
      <c r="L25" s="149" t="str">
        <f t="shared" si="4"/>
        <v/>
      </c>
    </row>
    <row r="26" spans="1:12" ht="12.75" customHeight="1" x14ac:dyDescent="0.2">
      <c r="A26" s="39"/>
      <c r="B26" s="128" t="s">
        <v>1</v>
      </c>
      <c r="C26" s="26">
        <f t="shared" ref="C26:J26" si="5">SUM(C16:C25)</f>
        <v>0</v>
      </c>
      <c r="D26" s="44">
        <f t="shared" si="5"/>
        <v>0</v>
      </c>
      <c r="E26" s="26">
        <f t="shared" si="5"/>
        <v>0</v>
      </c>
      <c r="F26" s="44">
        <f t="shared" si="5"/>
        <v>0</v>
      </c>
      <c r="G26" s="26">
        <f t="shared" si="5"/>
        <v>0</v>
      </c>
      <c r="H26" s="44">
        <f t="shared" si="5"/>
        <v>0</v>
      </c>
      <c r="I26" s="26">
        <f t="shared" si="5"/>
        <v>0</v>
      </c>
      <c r="J26" s="44">
        <f t="shared" si="5"/>
        <v>0</v>
      </c>
      <c r="K26" s="26">
        <f t="shared" ref="K26:L26" si="6">SUM(K16:K25)</f>
        <v>0</v>
      </c>
      <c r="L26" s="44">
        <f t="shared" si="6"/>
        <v>0</v>
      </c>
    </row>
    <row r="27" spans="1:12" ht="12.75" customHeight="1" x14ac:dyDescent="0.2">
      <c r="A27" s="151"/>
      <c r="B27" s="291" t="s">
        <v>158</v>
      </c>
      <c r="C27" s="294"/>
      <c r="D27" s="294"/>
      <c r="E27" s="294"/>
      <c r="F27" s="294"/>
      <c r="G27" s="294"/>
      <c r="H27" s="294"/>
      <c r="I27" s="294"/>
      <c r="J27" s="294"/>
      <c r="K27" s="295"/>
      <c r="L27" s="296"/>
    </row>
    <row r="28" spans="1:12" ht="12.75" customHeight="1" x14ac:dyDescent="0.2">
      <c r="A28" s="45"/>
      <c r="B28" s="105"/>
      <c r="C28" s="41"/>
      <c r="D28" s="149" t="str">
        <f>IFERROR(C28/$C$36,"")</f>
        <v/>
      </c>
      <c r="E28" s="41"/>
      <c r="F28" s="149" t="str">
        <f>IFERROR(E28/$E$36,"")</f>
        <v/>
      </c>
      <c r="G28" s="41"/>
      <c r="H28" s="149" t="str">
        <f>IFERROR(G28/$G$36,"")</f>
        <v/>
      </c>
      <c r="I28" s="41"/>
      <c r="J28" s="149" t="str">
        <f>IFERROR(I28/$I$36,"")</f>
        <v/>
      </c>
      <c r="K28" s="41"/>
      <c r="L28" s="149" t="str">
        <f>IFERROR(K28/$K$36,"")</f>
        <v/>
      </c>
    </row>
    <row r="29" spans="1:12" ht="12.75" customHeight="1" x14ac:dyDescent="0.2">
      <c r="A29" s="151"/>
      <c r="B29" s="146"/>
      <c r="C29" s="41"/>
      <c r="D29" s="149" t="str">
        <f>IFERROR(C29/$C$36,"")</f>
        <v/>
      </c>
      <c r="E29" s="41"/>
      <c r="F29" s="149" t="str">
        <f>IFERROR(E29/$E$36,"")</f>
        <v/>
      </c>
      <c r="G29" s="41"/>
      <c r="H29" s="149" t="str">
        <f>IFERROR(G29/$G$36,"")</f>
        <v/>
      </c>
      <c r="I29" s="41"/>
      <c r="J29" s="149" t="str">
        <f>IFERROR(I29/$I$36,"")</f>
        <v/>
      </c>
      <c r="K29" s="41"/>
      <c r="L29" s="149" t="str">
        <f t="shared" ref="L29:L35" si="7">IFERROR(K29/$K$36,"")</f>
        <v/>
      </c>
    </row>
    <row r="30" spans="1:12" ht="12.75" customHeight="1" x14ac:dyDescent="0.2">
      <c r="B30" s="146"/>
      <c r="C30" s="41"/>
      <c r="D30" s="149" t="str">
        <f>IFERROR(C30/$C$36,"")</f>
        <v/>
      </c>
      <c r="E30" s="41"/>
      <c r="F30" s="149" t="str">
        <f>IFERROR(E30/$E$36,"")</f>
        <v/>
      </c>
      <c r="G30" s="41"/>
      <c r="H30" s="149" t="str">
        <f>IFERROR(G30/$G$36,"")</f>
        <v/>
      </c>
      <c r="I30" s="41"/>
      <c r="J30" s="149" t="str">
        <f>IFERROR(I30/$I$36,"")</f>
        <v/>
      </c>
      <c r="K30" s="41"/>
      <c r="L30" s="149" t="str">
        <f t="shared" si="7"/>
        <v/>
      </c>
    </row>
    <row r="31" spans="1:12" ht="12.75" customHeight="1" x14ac:dyDescent="0.2">
      <c r="A31" s="151"/>
      <c r="B31" s="146"/>
      <c r="C31" s="41"/>
      <c r="D31" s="149" t="str">
        <f t="shared" ref="D31:D35" si="8">IFERROR(C31/$C$36,"")</f>
        <v/>
      </c>
      <c r="E31" s="41"/>
      <c r="F31" s="149" t="str">
        <f>IFERROR(E31/$E$36,"")</f>
        <v/>
      </c>
      <c r="G31" s="41"/>
      <c r="H31" s="149" t="str">
        <f>IFERROR(G31/$G$36,"")</f>
        <v/>
      </c>
      <c r="I31" s="41"/>
      <c r="J31" s="149" t="str">
        <f t="shared" ref="J31:J35" si="9">IFERROR(I31/$I$36,"")</f>
        <v/>
      </c>
      <c r="K31" s="41"/>
      <c r="L31" s="149" t="str">
        <f t="shared" si="7"/>
        <v/>
      </c>
    </row>
    <row r="32" spans="1:12" ht="12.75" customHeight="1" x14ac:dyDescent="0.2">
      <c r="A32" s="151"/>
      <c r="B32" s="146"/>
      <c r="C32" s="41"/>
      <c r="D32" s="149" t="str">
        <f>IFERROR(C32/$C$36,"")</f>
        <v/>
      </c>
      <c r="E32" s="41"/>
      <c r="F32" s="149" t="str">
        <f t="shared" ref="F32:F34" si="10">IFERROR(E32/$E$36,"")</f>
        <v/>
      </c>
      <c r="G32" s="41"/>
      <c r="H32" s="149" t="str">
        <f t="shared" ref="H32:H35" si="11">IFERROR(G32/$G$36,"")</f>
        <v/>
      </c>
      <c r="I32" s="41"/>
      <c r="J32" s="149" t="str">
        <f t="shared" si="9"/>
        <v/>
      </c>
      <c r="K32" s="41"/>
      <c r="L32" s="149" t="str">
        <f t="shared" si="7"/>
        <v/>
      </c>
    </row>
    <row r="33" spans="1:14" ht="12.75" customHeight="1" x14ac:dyDescent="0.2">
      <c r="A33" s="151"/>
      <c r="B33" s="146"/>
      <c r="C33" s="41"/>
      <c r="D33" s="149" t="str">
        <f t="shared" si="8"/>
        <v/>
      </c>
      <c r="E33" s="41"/>
      <c r="F33" s="149" t="str">
        <f>IFERROR(E33/$E$36,"")</f>
        <v/>
      </c>
      <c r="G33" s="41"/>
      <c r="H33" s="149" t="str">
        <f t="shared" si="11"/>
        <v/>
      </c>
      <c r="I33" s="41"/>
      <c r="J33" s="149" t="str">
        <f t="shared" si="9"/>
        <v/>
      </c>
      <c r="K33" s="41"/>
      <c r="L33" s="149" t="str">
        <f t="shared" si="7"/>
        <v/>
      </c>
    </row>
    <row r="34" spans="1:14" ht="12.75" customHeight="1" x14ac:dyDescent="0.2">
      <c r="A34" s="151"/>
      <c r="B34" s="146"/>
      <c r="C34" s="41"/>
      <c r="D34" s="149" t="str">
        <f t="shared" si="8"/>
        <v/>
      </c>
      <c r="E34" s="41"/>
      <c r="F34" s="149" t="str">
        <f t="shared" si="10"/>
        <v/>
      </c>
      <c r="G34" s="41"/>
      <c r="H34" s="149" t="str">
        <f t="shared" si="11"/>
        <v/>
      </c>
      <c r="I34" s="41"/>
      <c r="J34" s="149" t="str">
        <f t="shared" si="9"/>
        <v/>
      </c>
      <c r="K34" s="41"/>
      <c r="L34" s="149" t="str">
        <f t="shared" si="7"/>
        <v/>
      </c>
    </row>
    <row r="35" spans="1:14" ht="12.75" customHeight="1" x14ac:dyDescent="0.2">
      <c r="B35" s="146"/>
      <c r="C35" s="41"/>
      <c r="D35" s="149" t="str">
        <f t="shared" si="8"/>
        <v/>
      </c>
      <c r="E35" s="41"/>
      <c r="F35" s="149" t="str">
        <f>IFERROR(E35/$E$36,"")</f>
        <v/>
      </c>
      <c r="G35" s="41"/>
      <c r="H35" s="149" t="str">
        <f t="shared" si="11"/>
        <v/>
      </c>
      <c r="I35" s="41"/>
      <c r="J35" s="149" t="str">
        <f t="shared" si="9"/>
        <v/>
      </c>
      <c r="K35" s="41"/>
      <c r="L35" s="149" t="str">
        <f t="shared" si="7"/>
        <v/>
      </c>
    </row>
    <row r="36" spans="1:14" ht="12.75" customHeight="1" x14ac:dyDescent="0.2">
      <c r="A36" s="151"/>
      <c r="B36" s="128" t="s">
        <v>1</v>
      </c>
      <c r="C36" s="26">
        <f t="shared" ref="C36:J36" si="12">SUM(C28:C35)</f>
        <v>0</v>
      </c>
      <c r="D36" s="44">
        <f t="shared" si="12"/>
        <v>0</v>
      </c>
      <c r="E36" s="26">
        <f t="shared" si="12"/>
        <v>0</v>
      </c>
      <c r="F36" s="44">
        <f t="shared" si="12"/>
        <v>0</v>
      </c>
      <c r="G36" s="26">
        <f t="shared" si="12"/>
        <v>0</v>
      </c>
      <c r="H36" s="44">
        <f t="shared" si="12"/>
        <v>0</v>
      </c>
      <c r="I36" s="26">
        <f t="shared" si="12"/>
        <v>0</v>
      </c>
      <c r="J36" s="44">
        <f t="shared" si="12"/>
        <v>0</v>
      </c>
      <c r="K36" s="26">
        <f t="shared" ref="K36:L36" si="13">SUM(K28:K35)</f>
        <v>0</v>
      </c>
      <c r="L36" s="44">
        <f t="shared" si="13"/>
        <v>0</v>
      </c>
    </row>
    <row r="37" spans="1:14" ht="12.75" customHeight="1" x14ac:dyDescent="0.2"/>
    <row r="38" spans="1:14" s="2" customFormat="1" ht="12.75" customHeight="1" x14ac:dyDescent="0.2">
      <c r="B38" s="166" t="s">
        <v>261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28"/>
      <c r="N38" s="6"/>
    </row>
    <row r="39" spans="1:14" s="2" customFormat="1" ht="12.75" customHeight="1" x14ac:dyDescent="0.2"/>
    <row r="40" spans="1:14" ht="12.75" customHeight="1" x14ac:dyDescent="0.2">
      <c r="B40" s="4" t="s">
        <v>234</v>
      </c>
      <c r="I40" s="23"/>
      <c r="J40" s="107" t="s">
        <v>67</v>
      </c>
      <c r="K40" s="160" t="str">
        <f>IF(K13=0,"",K13)</f>
        <v/>
      </c>
    </row>
    <row r="41" spans="1:14" ht="12.75" customHeight="1" x14ac:dyDescent="0.2">
      <c r="B41" s="128" t="s">
        <v>156</v>
      </c>
      <c r="C41" s="145" t="s">
        <v>235</v>
      </c>
      <c r="D41" s="145" t="s">
        <v>27</v>
      </c>
      <c r="E41" s="145" t="s">
        <v>236</v>
      </c>
      <c r="F41" s="145" t="s">
        <v>27</v>
      </c>
      <c r="G41" s="145" t="s">
        <v>229</v>
      </c>
      <c r="H41" s="145" t="s">
        <v>27</v>
      </c>
      <c r="I41" s="145" t="s">
        <v>228</v>
      </c>
      <c r="J41" s="145" t="s">
        <v>27</v>
      </c>
      <c r="K41" s="145" t="s">
        <v>94</v>
      </c>
      <c r="L41" s="145" t="s">
        <v>27</v>
      </c>
    </row>
    <row r="42" spans="1:14" ht="12.75" customHeight="1" x14ac:dyDescent="0.2">
      <c r="B42" s="291" t="s">
        <v>157</v>
      </c>
      <c r="C42" s="292"/>
      <c r="D42" s="292"/>
      <c r="E42" s="292"/>
      <c r="F42" s="292"/>
      <c r="G42" s="292"/>
      <c r="H42" s="292"/>
      <c r="I42" s="292"/>
      <c r="J42" s="292"/>
      <c r="K42" s="293"/>
      <c r="L42" s="287"/>
    </row>
    <row r="43" spans="1:14" ht="12.75" customHeight="1" x14ac:dyDescent="0.2">
      <c r="B43" s="120" t="str">
        <f t="shared" ref="B43:B52" si="14">IF(B16=0,"",B16)</f>
        <v/>
      </c>
      <c r="C43" s="153" t="str">
        <f>IF(C16/7.5345=0,"",C16/7.5345/1000)</f>
        <v/>
      </c>
      <c r="D43" s="149" t="str">
        <f>IFERROR(C43/$C$53,"")</f>
        <v/>
      </c>
      <c r="E43" s="153" t="str">
        <f>IF(E16/7.5345=0,"",E16/7.5345/1000)</f>
        <v/>
      </c>
      <c r="F43" s="149" t="str">
        <f>IFERROR(E43/$E$53,"")</f>
        <v/>
      </c>
      <c r="G43" s="153" t="str">
        <f>IF(G16/7.5345=0,"",G16/7.5345/1000)</f>
        <v/>
      </c>
      <c r="H43" s="149" t="str">
        <f>IFERROR(G43/$G$53,"")</f>
        <v/>
      </c>
      <c r="I43" s="153" t="str">
        <f>IF(I16/7.5345=0,"",I16/7.5345/1000)</f>
        <v/>
      </c>
      <c r="J43" s="149" t="str">
        <f>IFERROR(I43/$I$53,"")</f>
        <v/>
      </c>
      <c r="K43" s="153" t="str">
        <f>IF(K16=0,"",K16/1000)</f>
        <v/>
      </c>
      <c r="L43" s="149" t="str">
        <f>IFERROR(K43/$K$53,"")</f>
        <v/>
      </c>
    </row>
    <row r="44" spans="1:14" ht="12.75" customHeight="1" x14ac:dyDescent="0.2">
      <c r="B44" s="154" t="str">
        <f t="shared" si="14"/>
        <v/>
      </c>
      <c r="C44" s="153" t="str">
        <f t="shared" ref="C44:C52" si="15">IF(C17/7.5345=0,"",C17/7.5345/1000)</f>
        <v/>
      </c>
      <c r="D44" s="149" t="str">
        <f>IFERROR(C44/$C$53,"")</f>
        <v/>
      </c>
      <c r="E44" s="153" t="str">
        <f t="shared" ref="E44:E52" si="16">IF(E17/7.5345=0,"",E17/7.5345/1000)</f>
        <v/>
      </c>
      <c r="F44" s="149" t="str">
        <f>IFERROR(E44/$E$53,"")</f>
        <v/>
      </c>
      <c r="G44" s="153" t="str">
        <f t="shared" ref="G44:G52" si="17">IF(G17/7.5345=0,"",G17/7.5345/1000)</f>
        <v/>
      </c>
      <c r="H44" s="149" t="str">
        <f>IFERROR(G44/$G$53,"")</f>
        <v/>
      </c>
      <c r="I44" s="153" t="str">
        <f>IF(I17/7.5345=0,"",I17/7.5345/1000)</f>
        <v/>
      </c>
      <c r="J44" s="149" t="str">
        <f>IFERROR(I44/$I$53,"")</f>
        <v/>
      </c>
      <c r="K44" s="153" t="str">
        <f t="shared" ref="K44:K52" si="18">IF(K17=0,"",K17/1000)</f>
        <v/>
      </c>
      <c r="L44" s="149" t="str">
        <f t="shared" ref="L44:L52" si="19">IFERROR(K44/$K$53,"")</f>
        <v/>
      </c>
    </row>
    <row r="45" spans="1:14" ht="12.75" customHeight="1" x14ac:dyDescent="0.2">
      <c r="B45" s="154" t="str">
        <f t="shared" si="14"/>
        <v/>
      </c>
      <c r="C45" s="153" t="str">
        <f t="shared" si="15"/>
        <v/>
      </c>
      <c r="D45" s="149" t="str">
        <f>IFERROR(C45/$C$53,"")</f>
        <v/>
      </c>
      <c r="E45" s="153" t="str">
        <f t="shared" si="16"/>
        <v/>
      </c>
      <c r="F45" s="149" t="str">
        <f>IFERROR(E45/$E$53,"")</f>
        <v/>
      </c>
      <c r="G45" s="153" t="str">
        <f t="shared" si="17"/>
        <v/>
      </c>
      <c r="H45" s="149" t="str">
        <f>IFERROR(G45/$G$53,"")</f>
        <v/>
      </c>
      <c r="I45" s="153" t="str">
        <f t="shared" ref="I45:I52" si="20">IF(I18/7.5345=0,"",I18/7.5345/1000)</f>
        <v/>
      </c>
      <c r="J45" s="149" t="str">
        <f>IFERROR(I45/$I$53,"")</f>
        <v/>
      </c>
      <c r="K45" s="153" t="str">
        <f t="shared" si="18"/>
        <v/>
      </c>
      <c r="L45" s="149" t="str">
        <f t="shared" si="19"/>
        <v/>
      </c>
    </row>
    <row r="46" spans="1:14" ht="12.75" customHeight="1" x14ac:dyDescent="0.2">
      <c r="B46" s="154" t="str">
        <f t="shared" si="14"/>
        <v/>
      </c>
      <c r="C46" s="153" t="str">
        <f t="shared" si="15"/>
        <v/>
      </c>
      <c r="D46" s="149" t="str">
        <f>IFERROR(C46/$C$53,"")</f>
        <v/>
      </c>
      <c r="E46" s="153" t="str">
        <f t="shared" si="16"/>
        <v/>
      </c>
      <c r="F46" s="149" t="str">
        <f>IFERROR(E46/$E$53,"")</f>
        <v/>
      </c>
      <c r="G46" s="153" t="str">
        <f t="shared" si="17"/>
        <v/>
      </c>
      <c r="H46" s="149" t="str">
        <f>IFERROR(G46/$G$53,"")</f>
        <v/>
      </c>
      <c r="I46" s="153" t="str">
        <f t="shared" si="20"/>
        <v/>
      </c>
      <c r="J46" s="149" t="str">
        <f t="shared" ref="J46:J50" si="21">IFERROR(I46/$I$53,"")</f>
        <v/>
      </c>
      <c r="K46" s="153" t="str">
        <f t="shared" si="18"/>
        <v/>
      </c>
      <c r="L46" s="149" t="str">
        <f>IFERROR(K46/$K$53,"")</f>
        <v/>
      </c>
    </row>
    <row r="47" spans="1:14" ht="12.75" customHeight="1" x14ac:dyDescent="0.2">
      <c r="B47" s="154" t="str">
        <f t="shared" si="14"/>
        <v/>
      </c>
      <c r="C47" s="153" t="str">
        <f t="shared" si="15"/>
        <v/>
      </c>
      <c r="D47" s="149" t="str">
        <f>IFERROR(C47/$C$53,"")</f>
        <v/>
      </c>
      <c r="E47" s="153" t="str">
        <f t="shared" si="16"/>
        <v/>
      </c>
      <c r="F47" s="149" t="str">
        <f t="shared" ref="F47:F51" si="22">IFERROR(E47/$E$53,"")</f>
        <v/>
      </c>
      <c r="G47" s="153" t="str">
        <f t="shared" si="17"/>
        <v/>
      </c>
      <c r="H47" s="149" t="str">
        <f t="shared" ref="H47:H50" si="23">IFERROR(G47/$G$53,"")</f>
        <v/>
      </c>
      <c r="I47" s="153" t="str">
        <f t="shared" si="20"/>
        <v/>
      </c>
      <c r="J47" s="149" t="str">
        <f>IFERROR(I47/$I$53,"")</f>
        <v/>
      </c>
      <c r="K47" s="153" t="str">
        <f t="shared" si="18"/>
        <v/>
      </c>
      <c r="L47" s="149" t="str">
        <f t="shared" si="19"/>
        <v/>
      </c>
    </row>
    <row r="48" spans="1:14" ht="12.75" customHeight="1" x14ac:dyDescent="0.2">
      <c r="B48" s="154" t="str">
        <f t="shared" si="14"/>
        <v/>
      </c>
      <c r="C48" s="153" t="str">
        <f t="shared" si="15"/>
        <v/>
      </c>
      <c r="D48" s="149" t="str">
        <f t="shared" ref="D48:D50" si="24">IFERROR(C48/$C$53,"")</f>
        <v/>
      </c>
      <c r="E48" s="153" t="str">
        <f t="shared" si="16"/>
        <v/>
      </c>
      <c r="F48" s="149" t="str">
        <f t="shared" si="22"/>
        <v/>
      </c>
      <c r="G48" s="153" t="str">
        <f t="shared" si="17"/>
        <v/>
      </c>
      <c r="H48" s="149" t="str">
        <f t="shared" si="23"/>
        <v/>
      </c>
      <c r="I48" s="153" t="str">
        <f t="shared" si="20"/>
        <v/>
      </c>
      <c r="J48" s="149" t="str">
        <f t="shared" si="21"/>
        <v/>
      </c>
      <c r="K48" s="153" t="str">
        <f t="shared" si="18"/>
        <v/>
      </c>
      <c r="L48" s="149" t="str">
        <f t="shared" si="19"/>
        <v/>
      </c>
    </row>
    <row r="49" spans="2:12" ht="12.75" customHeight="1" x14ac:dyDescent="0.2">
      <c r="B49" s="154" t="str">
        <f t="shared" si="14"/>
        <v/>
      </c>
      <c r="C49" s="153" t="str">
        <f t="shared" si="15"/>
        <v/>
      </c>
      <c r="D49" s="149" t="str">
        <f t="shared" si="24"/>
        <v/>
      </c>
      <c r="E49" s="153" t="str">
        <f t="shared" si="16"/>
        <v/>
      </c>
      <c r="F49" s="149" t="str">
        <f t="shared" si="22"/>
        <v/>
      </c>
      <c r="G49" s="153" t="str">
        <f t="shared" si="17"/>
        <v/>
      </c>
      <c r="H49" s="149" t="str">
        <f t="shared" si="23"/>
        <v/>
      </c>
      <c r="I49" s="153" t="str">
        <f t="shared" si="20"/>
        <v/>
      </c>
      <c r="J49" s="149" t="str">
        <f t="shared" si="21"/>
        <v/>
      </c>
      <c r="K49" s="153" t="str">
        <f t="shared" si="18"/>
        <v/>
      </c>
      <c r="L49" s="149" t="str">
        <f t="shared" si="19"/>
        <v/>
      </c>
    </row>
    <row r="50" spans="2:12" ht="12.75" customHeight="1" x14ac:dyDescent="0.2">
      <c r="B50" s="154" t="str">
        <f t="shared" si="14"/>
        <v/>
      </c>
      <c r="C50" s="153" t="str">
        <f t="shared" si="15"/>
        <v/>
      </c>
      <c r="D50" s="149" t="str">
        <f t="shared" si="24"/>
        <v/>
      </c>
      <c r="E50" s="153" t="str">
        <f t="shared" si="16"/>
        <v/>
      </c>
      <c r="F50" s="149" t="str">
        <f t="shared" si="22"/>
        <v/>
      </c>
      <c r="G50" s="153" t="str">
        <f t="shared" si="17"/>
        <v/>
      </c>
      <c r="H50" s="149" t="str">
        <f t="shared" si="23"/>
        <v/>
      </c>
      <c r="I50" s="153" t="str">
        <f t="shared" si="20"/>
        <v/>
      </c>
      <c r="J50" s="149" t="str">
        <f t="shared" si="21"/>
        <v/>
      </c>
      <c r="K50" s="153" t="str">
        <f t="shared" si="18"/>
        <v/>
      </c>
      <c r="L50" s="149" t="str">
        <f t="shared" si="19"/>
        <v/>
      </c>
    </row>
    <row r="51" spans="2:12" ht="12.75" customHeight="1" x14ac:dyDescent="0.2">
      <c r="B51" s="154" t="str">
        <f t="shared" si="14"/>
        <v/>
      </c>
      <c r="C51" s="153" t="str">
        <f t="shared" si="15"/>
        <v/>
      </c>
      <c r="D51" s="149" t="str">
        <f>IFERROR(C51/$C$53,"")</f>
        <v/>
      </c>
      <c r="E51" s="153" t="str">
        <f t="shared" si="16"/>
        <v/>
      </c>
      <c r="F51" s="149" t="str">
        <f t="shared" si="22"/>
        <v/>
      </c>
      <c r="G51" s="153" t="str">
        <f t="shared" si="17"/>
        <v/>
      </c>
      <c r="H51" s="149" t="str">
        <f>IFERROR(G51/$G$53,"")</f>
        <v/>
      </c>
      <c r="I51" s="153" t="str">
        <f t="shared" si="20"/>
        <v/>
      </c>
      <c r="J51" s="149" t="str">
        <f>IFERROR(I51/$I$53,"")</f>
        <v/>
      </c>
      <c r="K51" s="153" t="str">
        <f t="shared" si="18"/>
        <v/>
      </c>
      <c r="L51" s="149" t="str">
        <f t="shared" si="19"/>
        <v/>
      </c>
    </row>
    <row r="52" spans="2:12" ht="12.75" customHeight="1" x14ac:dyDescent="0.2">
      <c r="B52" s="154" t="str">
        <f t="shared" si="14"/>
        <v/>
      </c>
      <c r="C52" s="153" t="str">
        <f t="shared" si="15"/>
        <v/>
      </c>
      <c r="D52" s="149" t="str">
        <f>IFERROR(C52/$C$53,"")</f>
        <v/>
      </c>
      <c r="E52" s="153" t="str">
        <f t="shared" si="16"/>
        <v/>
      </c>
      <c r="F52" s="149" t="str">
        <f>IFERROR(E52/$E$53,"")</f>
        <v/>
      </c>
      <c r="G52" s="153" t="str">
        <f t="shared" si="17"/>
        <v/>
      </c>
      <c r="H52" s="149" t="str">
        <f>IFERROR(G52/$G$53,"")</f>
        <v/>
      </c>
      <c r="I52" s="153" t="str">
        <f t="shared" si="20"/>
        <v/>
      </c>
      <c r="J52" s="149" t="str">
        <f>IFERROR(I52/$I$53,"")</f>
        <v/>
      </c>
      <c r="K52" s="153" t="str">
        <f t="shared" si="18"/>
        <v/>
      </c>
      <c r="L52" s="149" t="str">
        <f t="shared" si="19"/>
        <v/>
      </c>
    </row>
    <row r="53" spans="2:12" ht="12.75" customHeight="1" x14ac:dyDescent="0.2">
      <c r="B53" s="128" t="s">
        <v>1</v>
      </c>
      <c r="C53" s="26">
        <f t="shared" ref="C53:J53" si="25">SUM(C43:C52)</f>
        <v>0</v>
      </c>
      <c r="D53" s="44">
        <f t="shared" si="25"/>
        <v>0</v>
      </c>
      <c r="E53" s="26">
        <f t="shared" si="25"/>
        <v>0</v>
      </c>
      <c r="F53" s="44">
        <f t="shared" si="25"/>
        <v>0</v>
      </c>
      <c r="G53" s="26">
        <f t="shared" si="25"/>
        <v>0</v>
      </c>
      <c r="H53" s="44">
        <f t="shared" si="25"/>
        <v>0</v>
      </c>
      <c r="I53" s="26">
        <f t="shared" si="25"/>
        <v>0</v>
      </c>
      <c r="J53" s="44">
        <f t="shared" si="25"/>
        <v>0</v>
      </c>
      <c r="K53" s="26">
        <f t="shared" ref="K53:L53" si="26">SUM(K43:K52)</f>
        <v>0</v>
      </c>
      <c r="L53" s="44">
        <f t="shared" si="26"/>
        <v>0</v>
      </c>
    </row>
    <row r="54" spans="2:12" ht="12.75" customHeight="1" x14ac:dyDescent="0.2">
      <c r="B54" s="291" t="s">
        <v>158</v>
      </c>
      <c r="C54" s="292"/>
      <c r="D54" s="292"/>
      <c r="E54" s="292"/>
      <c r="F54" s="292"/>
      <c r="G54" s="292"/>
      <c r="H54" s="292"/>
      <c r="I54" s="292"/>
      <c r="J54" s="292"/>
      <c r="K54" s="293"/>
      <c r="L54" s="287"/>
    </row>
    <row r="55" spans="2:12" ht="12.75" customHeight="1" x14ac:dyDescent="0.2">
      <c r="B55" s="120" t="str">
        <f t="shared" ref="B55:B62" si="27">IF(B28=0,"",B28)</f>
        <v/>
      </c>
      <c r="C55" s="153" t="str">
        <f>IF(C28/7.5345=0,"",C28/7.5345/1000)</f>
        <v/>
      </c>
      <c r="D55" s="149" t="str">
        <f>IFERROR(C55/$C$63,"")</f>
        <v/>
      </c>
      <c r="E55" s="153" t="str">
        <f>IF(E28/7.5345=0,"",E28/7.5345/1000)</f>
        <v/>
      </c>
      <c r="F55" s="149" t="str">
        <f>IFERROR(E55/$E$63,"")</f>
        <v/>
      </c>
      <c r="G55" s="153" t="str">
        <f>IF(G28/7.5345=0,"",G28/7.5345/1000)</f>
        <v/>
      </c>
      <c r="H55" s="149" t="str">
        <f>IFERROR(G55/$G$63,"")</f>
        <v/>
      </c>
      <c r="I55" s="153" t="str">
        <f>IF(I28/7.5345=0,"",I28/7.5345/1000)</f>
        <v/>
      </c>
      <c r="J55" s="149" t="str">
        <f>IFERROR(I55/$I$63,"")</f>
        <v/>
      </c>
      <c r="K55" s="153" t="str">
        <f>IF(K28=0,"",K28/1000)</f>
        <v/>
      </c>
      <c r="L55" s="149" t="str">
        <f>IFERROR(K55/$K$63,"")</f>
        <v/>
      </c>
    </row>
    <row r="56" spans="2:12" ht="12.75" customHeight="1" x14ac:dyDescent="0.2">
      <c r="B56" s="154" t="str">
        <f t="shared" si="27"/>
        <v/>
      </c>
      <c r="C56" s="153" t="str">
        <f t="shared" ref="C56:E62" si="28">IF(C29/7.5345=0,"",C29/7.5345/1000)</f>
        <v/>
      </c>
      <c r="D56" s="149" t="str">
        <f t="shared" ref="D56:D62" si="29">IFERROR(C56/$C$63,"")</f>
        <v/>
      </c>
      <c r="E56" s="153" t="str">
        <f t="shared" si="28"/>
        <v/>
      </c>
      <c r="F56" s="149" t="str">
        <f t="shared" ref="F56:F62" si="30">IFERROR(E56/$E$63,"")</f>
        <v/>
      </c>
      <c r="G56" s="153" t="str">
        <f t="shared" ref="G56:I56" si="31">IF(G29/7.5345=0,"",G29/7.5345/1000)</f>
        <v/>
      </c>
      <c r="H56" s="149" t="str">
        <f t="shared" ref="H56:H62" si="32">IFERROR(G56/$G$63,"")</f>
        <v/>
      </c>
      <c r="I56" s="153" t="str">
        <f t="shared" si="31"/>
        <v/>
      </c>
      <c r="J56" s="149" t="str">
        <f t="shared" ref="J56:J62" si="33">IFERROR(I56/$I$63,"")</f>
        <v/>
      </c>
      <c r="K56" s="153" t="str">
        <f t="shared" ref="K56:K62" si="34">IF(K29=0,"",K29/1000)</f>
        <v/>
      </c>
      <c r="L56" s="149" t="str">
        <f t="shared" ref="L56:L62" si="35">IFERROR(K56/$K$63,"")</f>
        <v/>
      </c>
    </row>
    <row r="57" spans="2:12" ht="12.75" customHeight="1" x14ac:dyDescent="0.2">
      <c r="B57" s="154" t="str">
        <f t="shared" si="27"/>
        <v/>
      </c>
      <c r="C57" s="153" t="str">
        <f t="shared" si="28"/>
        <v/>
      </c>
      <c r="D57" s="149" t="str">
        <f t="shared" si="29"/>
        <v/>
      </c>
      <c r="E57" s="153" t="str">
        <f t="shared" si="28"/>
        <v/>
      </c>
      <c r="F57" s="149" t="str">
        <f t="shared" si="30"/>
        <v/>
      </c>
      <c r="G57" s="153" t="str">
        <f t="shared" ref="G57:I57" si="36">IF(G30/7.5345=0,"",G30/7.5345/1000)</f>
        <v/>
      </c>
      <c r="H57" s="149" t="str">
        <f>IFERROR(G57/$G$63,"")</f>
        <v/>
      </c>
      <c r="I57" s="153" t="str">
        <f t="shared" si="36"/>
        <v/>
      </c>
      <c r="J57" s="149" t="str">
        <f t="shared" si="33"/>
        <v/>
      </c>
      <c r="K57" s="153" t="str">
        <f t="shared" si="34"/>
        <v/>
      </c>
      <c r="L57" s="149" t="str">
        <f t="shared" si="35"/>
        <v/>
      </c>
    </row>
    <row r="58" spans="2:12" ht="12.75" customHeight="1" x14ac:dyDescent="0.2">
      <c r="B58" s="154" t="str">
        <f t="shared" si="27"/>
        <v/>
      </c>
      <c r="C58" s="153" t="str">
        <f t="shared" si="28"/>
        <v/>
      </c>
      <c r="D58" s="149" t="str">
        <f t="shared" si="29"/>
        <v/>
      </c>
      <c r="E58" s="153" t="str">
        <f t="shared" si="28"/>
        <v/>
      </c>
      <c r="F58" s="149" t="str">
        <f t="shared" si="30"/>
        <v/>
      </c>
      <c r="G58" s="153" t="str">
        <f t="shared" ref="G58:I58" si="37">IF(G31/7.5345=0,"",G31/7.5345/1000)</f>
        <v/>
      </c>
      <c r="H58" s="149" t="str">
        <f t="shared" si="32"/>
        <v/>
      </c>
      <c r="I58" s="153" t="str">
        <f t="shared" si="37"/>
        <v/>
      </c>
      <c r="J58" s="149" t="str">
        <f t="shared" si="33"/>
        <v/>
      </c>
      <c r="K58" s="153" t="str">
        <f t="shared" si="34"/>
        <v/>
      </c>
      <c r="L58" s="149" t="str">
        <f t="shared" si="35"/>
        <v/>
      </c>
    </row>
    <row r="59" spans="2:12" ht="12.75" customHeight="1" x14ac:dyDescent="0.2">
      <c r="B59" s="154" t="str">
        <f t="shared" si="27"/>
        <v/>
      </c>
      <c r="C59" s="153" t="str">
        <f t="shared" si="28"/>
        <v/>
      </c>
      <c r="D59" s="149" t="str">
        <f t="shared" si="29"/>
        <v/>
      </c>
      <c r="E59" s="153" t="str">
        <f t="shared" si="28"/>
        <v/>
      </c>
      <c r="F59" s="149" t="str">
        <f t="shared" si="30"/>
        <v/>
      </c>
      <c r="G59" s="153" t="str">
        <f t="shared" ref="G59:I59" si="38">IF(G32/7.5345=0,"",G32/7.5345/1000)</f>
        <v/>
      </c>
      <c r="H59" s="149" t="str">
        <f>IFERROR(G59/$G$63,"")</f>
        <v/>
      </c>
      <c r="I59" s="153" t="str">
        <f t="shared" si="38"/>
        <v/>
      </c>
      <c r="J59" s="149" t="str">
        <f t="shared" si="33"/>
        <v/>
      </c>
      <c r="K59" s="153" t="str">
        <f t="shared" si="34"/>
        <v/>
      </c>
      <c r="L59" s="149" t="str">
        <f t="shared" si="35"/>
        <v/>
      </c>
    </row>
    <row r="60" spans="2:12" ht="12.75" customHeight="1" x14ac:dyDescent="0.2">
      <c r="B60" s="154" t="str">
        <f t="shared" si="27"/>
        <v/>
      </c>
      <c r="C60" s="153" t="str">
        <f t="shared" si="28"/>
        <v/>
      </c>
      <c r="D60" s="149" t="str">
        <f t="shared" si="29"/>
        <v/>
      </c>
      <c r="E60" s="153" t="str">
        <f t="shared" si="28"/>
        <v/>
      </c>
      <c r="F60" s="149" t="str">
        <f t="shared" si="30"/>
        <v/>
      </c>
      <c r="G60" s="153" t="str">
        <f t="shared" ref="G60:I60" si="39">IF(G33/7.5345=0,"",G33/7.5345/1000)</f>
        <v/>
      </c>
      <c r="H60" s="149" t="str">
        <f t="shared" si="32"/>
        <v/>
      </c>
      <c r="I60" s="153" t="str">
        <f t="shared" si="39"/>
        <v/>
      </c>
      <c r="J60" s="149" t="str">
        <f t="shared" si="33"/>
        <v/>
      </c>
      <c r="K60" s="153" t="str">
        <f t="shared" si="34"/>
        <v/>
      </c>
      <c r="L60" s="149" t="str">
        <f t="shared" si="35"/>
        <v/>
      </c>
    </row>
    <row r="61" spans="2:12" ht="12.75" customHeight="1" x14ac:dyDescent="0.2">
      <c r="B61" s="154" t="str">
        <f t="shared" si="27"/>
        <v/>
      </c>
      <c r="C61" s="153" t="str">
        <f t="shared" si="28"/>
        <v/>
      </c>
      <c r="D61" s="149" t="str">
        <f t="shared" si="29"/>
        <v/>
      </c>
      <c r="E61" s="153" t="str">
        <f t="shared" si="28"/>
        <v/>
      </c>
      <c r="F61" s="149" t="str">
        <f t="shared" si="30"/>
        <v/>
      </c>
      <c r="G61" s="153" t="str">
        <f t="shared" ref="G61:I61" si="40">IF(G34/7.5345=0,"",G34/7.5345/1000)</f>
        <v/>
      </c>
      <c r="H61" s="149" t="str">
        <f t="shared" si="32"/>
        <v/>
      </c>
      <c r="I61" s="153" t="str">
        <f t="shared" si="40"/>
        <v/>
      </c>
      <c r="J61" s="149" t="str">
        <f t="shared" si="33"/>
        <v/>
      </c>
      <c r="K61" s="153" t="str">
        <f t="shared" si="34"/>
        <v/>
      </c>
      <c r="L61" s="149" t="str">
        <f t="shared" si="35"/>
        <v/>
      </c>
    </row>
    <row r="62" spans="2:12" ht="12.75" customHeight="1" x14ac:dyDescent="0.2">
      <c r="B62" s="154" t="str">
        <f t="shared" si="27"/>
        <v/>
      </c>
      <c r="C62" s="153" t="str">
        <f t="shared" si="28"/>
        <v/>
      </c>
      <c r="D62" s="149" t="str">
        <f t="shared" si="29"/>
        <v/>
      </c>
      <c r="E62" s="153" t="str">
        <f t="shared" si="28"/>
        <v/>
      </c>
      <c r="F62" s="149" t="str">
        <f t="shared" si="30"/>
        <v/>
      </c>
      <c r="G62" s="153" t="str">
        <f t="shared" ref="G62:I62" si="41">IF(G35/7.5345=0,"",G35/7.5345/1000)</f>
        <v/>
      </c>
      <c r="H62" s="149" t="str">
        <f t="shared" si="32"/>
        <v/>
      </c>
      <c r="I62" s="153" t="str">
        <f t="shared" si="41"/>
        <v/>
      </c>
      <c r="J62" s="149" t="str">
        <f t="shared" si="33"/>
        <v/>
      </c>
      <c r="K62" s="153" t="str">
        <f t="shared" si="34"/>
        <v/>
      </c>
      <c r="L62" s="149" t="str">
        <f t="shared" si="35"/>
        <v/>
      </c>
    </row>
    <row r="63" spans="2:12" ht="12.75" customHeight="1" x14ac:dyDescent="0.2">
      <c r="B63" s="128" t="s">
        <v>1</v>
      </c>
      <c r="C63" s="26">
        <f t="shared" ref="C63:J63" si="42">SUM(C55:C62)</f>
        <v>0</v>
      </c>
      <c r="D63" s="44">
        <f t="shared" si="42"/>
        <v>0</v>
      </c>
      <c r="E63" s="26">
        <f t="shared" si="42"/>
        <v>0</v>
      </c>
      <c r="F63" s="44">
        <f t="shared" si="42"/>
        <v>0</v>
      </c>
      <c r="G63" s="26">
        <f t="shared" si="42"/>
        <v>0</v>
      </c>
      <c r="H63" s="44">
        <f>SUM(H55:H62)</f>
        <v>0</v>
      </c>
      <c r="I63" s="26">
        <f t="shared" si="42"/>
        <v>0</v>
      </c>
      <c r="J63" s="44">
        <f t="shared" si="42"/>
        <v>0</v>
      </c>
      <c r="K63" s="26">
        <f t="shared" ref="K63:L63" si="43">SUM(K55:K62)</f>
        <v>0</v>
      </c>
      <c r="L63" s="44">
        <f t="shared" si="43"/>
        <v>0</v>
      </c>
    </row>
    <row r="64" spans="2:12" ht="12.75" customHeight="1" x14ac:dyDescent="0.2"/>
  </sheetData>
  <sheetProtection algorithmName="SHA-512" hashValue="mP6EWtpdTw2zsMUMyD9cCRAMHAKd93CKVKoU4UbWdmGdQqeBK0RRu2iOfyI7GjbbOLtI7ZZQ2j6NNfbdWM9Tfw==" saltValue="atG6jaO4ocZDdhg/Gc0XIw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38" customWidth="1"/>
    <col min="2" max="3" width="9.140625" style="38" customWidth="1"/>
    <col min="4" max="4" width="15.42578125" style="38" customWidth="1"/>
    <col min="5" max="5" width="15.140625" style="38" customWidth="1"/>
    <col min="6" max="8" width="15.42578125" style="38" customWidth="1"/>
    <col min="9" max="9" width="9.140625" style="38" customWidth="1"/>
    <col min="10" max="10" width="5" style="38" customWidth="1"/>
    <col min="11" max="11" width="9.140625" style="78" hidden="1" customWidth="1"/>
    <col min="12" max="16384" width="9.140625" style="38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78" t="str">
        <f>IF(Kupci!B5=0,"Prenosi se s prve stranice",Kupci!B5)</f>
        <v>Tablice klijenta-garancije i izvoz</v>
      </c>
    </row>
    <row r="6" spans="1:14" ht="12.75" customHeight="1" x14ac:dyDescent="0.2">
      <c r="B6" s="7" t="s">
        <v>252</v>
      </c>
    </row>
    <row r="7" spans="1:14" ht="12.75" customHeight="1" x14ac:dyDescent="0.2">
      <c r="B7" s="126" t="str">
        <f>IF(Kupci!B7=0,"Prenosi se s prve stranice",Kupci!B7)</f>
        <v>Prenosi se s prve stranice</v>
      </c>
    </row>
    <row r="8" spans="1:14" s="4" customFormat="1" ht="12.75" customHeight="1" x14ac:dyDescent="0.2">
      <c r="A8" s="36"/>
      <c r="B8" s="7" t="s">
        <v>253</v>
      </c>
      <c r="D8" s="23"/>
      <c r="F8" s="23"/>
      <c r="H8" s="23"/>
      <c r="J8" s="23"/>
      <c r="L8" s="23"/>
      <c r="M8" s="29"/>
      <c r="N8" s="24"/>
    </row>
    <row r="9" spans="1:14" ht="12.75" customHeight="1" x14ac:dyDescent="0.2">
      <c r="B9" s="22" t="str">
        <f>IF(Kupci!B9=0,"Prenosi se s prve stranice",Kupci!B9)</f>
        <v>Prenosi se s prve stranice</v>
      </c>
    </row>
    <row r="10" spans="1:14" ht="12.75" customHeight="1" x14ac:dyDescent="0.2">
      <c r="B10" s="22"/>
    </row>
    <row r="11" spans="1:14" ht="12.75" customHeight="1" x14ac:dyDescent="0.2">
      <c r="B11" s="173" t="s">
        <v>109</v>
      </c>
      <c r="C11" s="169"/>
      <c r="D11" s="169"/>
      <c r="E11" s="169"/>
      <c r="F11" s="169"/>
      <c r="G11" s="169"/>
      <c r="H11" s="169"/>
      <c r="I11" s="172"/>
    </row>
    <row r="12" spans="1:14" ht="12.75" customHeight="1" x14ac:dyDescent="0.2">
      <c r="B12" s="103" t="s">
        <v>254</v>
      </c>
      <c r="I12" s="32"/>
    </row>
    <row r="13" spans="1:14" ht="12.75" customHeight="1" x14ac:dyDescent="0.2">
      <c r="B13" s="103" t="s">
        <v>255</v>
      </c>
      <c r="I13" s="32"/>
    </row>
    <row r="14" spans="1:14" ht="12.75" customHeight="1" x14ac:dyDescent="0.2"/>
    <row r="15" spans="1:14" ht="12.75" customHeight="1" x14ac:dyDescent="0.2">
      <c r="B15" s="114" t="s">
        <v>167</v>
      </c>
      <c r="C15" s="112"/>
      <c r="D15" s="112"/>
      <c r="E15" s="112"/>
      <c r="F15" s="112"/>
      <c r="G15" s="112"/>
      <c r="H15" s="112"/>
      <c r="I15" s="113"/>
    </row>
    <row r="16" spans="1:14" x14ac:dyDescent="0.2">
      <c r="B16" s="109"/>
      <c r="C16" s="110" t="s">
        <v>73</v>
      </c>
      <c r="D16" s="110"/>
      <c r="E16" s="110"/>
      <c r="F16" s="110"/>
      <c r="G16" s="110"/>
      <c r="H16" s="110"/>
      <c r="I16" s="111"/>
    </row>
    <row r="17" spans="2:9" x14ac:dyDescent="0.2">
      <c r="B17" s="109"/>
      <c r="C17" s="110" t="s">
        <v>116</v>
      </c>
      <c r="D17" s="110"/>
      <c r="E17" s="110"/>
      <c r="F17" s="110"/>
      <c r="G17" s="110"/>
      <c r="H17" s="110"/>
      <c r="I17" s="111"/>
    </row>
    <row r="18" spans="2:9" x14ac:dyDescent="0.2">
      <c r="B18" s="109"/>
      <c r="C18" s="110" t="s">
        <v>74</v>
      </c>
      <c r="D18" s="110"/>
      <c r="E18" s="110"/>
      <c r="F18" s="110"/>
      <c r="G18" s="110"/>
      <c r="H18" s="110"/>
      <c r="I18" s="111"/>
    </row>
    <row r="19" spans="2:9" x14ac:dyDescent="0.2">
      <c r="B19" s="132" t="s">
        <v>212</v>
      </c>
      <c r="C19" s="110"/>
      <c r="D19" s="110"/>
      <c r="E19" s="110"/>
      <c r="F19" s="110"/>
      <c r="G19" s="110"/>
      <c r="H19" s="110"/>
      <c r="I19" s="111"/>
    </row>
    <row r="20" spans="2:9" x14ac:dyDescent="0.2">
      <c r="B20" s="305"/>
      <c r="C20" s="306"/>
      <c r="D20" s="306"/>
      <c r="E20" s="306"/>
      <c r="F20" s="306"/>
      <c r="G20" s="306"/>
      <c r="H20" s="306"/>
      <c r="I20" s="307"/>
    </row>
    <row r="21" spans="2:9" x14ac:dyDescent="0.2">
      <c r="B21" s="308"/>
      <c r="C21" s="309"/>
      <c r="D21" s="309"/>
      <c r="E21" s="309"/>
      <c r="F21" s="309"/>
      <c r="G21" s="309"/>
      <c r="H21" s="309"/>
      <c r="I21" s="310"/>
    </row>
    <row r="22" spans="2:9" x14ac:dyDescent="0.2">
      <c r="B22" s="308"/>
      <c r="C22" s="309"/>
      <c r="D22" s="309"/>
      <c r="E22" s="309"/>
      <c r="F22" s="309"/>
      <c r="G22" s="309"/>
      <c r="H22" s="309"/>
      <c r="I22" s="310"/>
    </row>
    <row r="23" spans="2:9" x14ac:dyDescent="0.2">
      <c r="B23" s="308"/>
      <c r="C23" s="309"/>
      <c r="D23" s="309"/>
      <c r="E23" s="309"/>
      <c r="F23" s="309"/>
      <c r="G23" s="309"/>
      <c r="H23" s="309"/>
      <c r="I23" s="310"/>
    </row>
    <row r="24" spans="2:9" x14ac:dyDescent="0.2">
      <c r="B24" s="308"/>
      <c r="C24" s="309"/>
      <c r="D24" s="309"/>
      <c r="E24" s="309"/>
      <c r="F24" s="309"/>
      <c r="G24" s="309"/>
      <c r="H24" s="309"/>
      <c r="I24" s="310"/>
    </row>
    <row r="25" spans="2:9" x14ac:dyDescent="0.2">
      <c r="B25" s="308"/>
      <c r="C25" s="309"/>
      <c r="D25" s="309"/>
      <c r="E25" s="309"/>
      <c r="F25" s="309"/>
      <c r="G25" s="309"/>
      <c r="H25" s="309"/>
      <c r="I25" s="310"/>
    </row>
    <row r="26" spans="2:9" x14ac:dyDescent="0.2">
      <c r="B26" s="308"/>
      <c r="C26" s="309"/>
      <c r="D26" s="309"/>
      <c r="E26" s="309"/>
      <c r="F26" s="309"/>
      <c r="G26" s="309"/>
      <c r="H26" s="309"/>
      <c r="I26" s="310"/>
    </row>
    <row r="27" spans="2:9" x14ac:dyDescent="0.2">
      <c r="B27" s="311"/>
      <c r="C27" s="312"/>
      <c r="D27" s="312"/>
      <c r="E27" s="312"/>
      <c r="F27" s="312"/>
      <c r="G27" s="312"/>
      <c r="H27" s="312"/>
      <c r="I27" s="313"/>
    </row>
    <row r="28" spans="2:9" x14ac:dyDescent="0.2">
      <c r="B28" s="108" t="s">
        <v>119</v>
      </c>
      <c r="C28" s="85"/>
      <c r="D28" s="85"/>
      <c r="E28" s="85"/>
      <c r="F28" s="85"/>
      <c r="G28" s="85"/>
      <c r="H28" s="85"/>
      <c r="I28" s="86"/>
    </row>
    <row r="29" spans="2:9" x14ac:dyDescent="0.2">
      <c r="B29" s="82"/>
      <c r="C29" s="83" t="s">
        <v>111</v>
      </c>
      <c r="D29" s="87"/>
      <c r="E29" s="87"/>
      <c r="F29" s="87"/>
      <c r="G29" s="87"/>
      <c r="H29" s="87"/>
      <c r="I29" s="88"/>
    </row>
    <row r="30" spans="2:9" x14ac:dyDescent="0.2">
      <c r="B30" s="82"/>
      <c r="C30" s="83" t="s">
        <v>112</v>
      </c>
      <c r="D30" s="87"/>
      <c r="E30" s="87"/>
      <c r="F30" s="87"/>
      <c r="G30" s="87"/>
      <c r="H30" s="87"/>
      <c r="I30" s="88"/>
    </row>
    <row r="31" spans="2:9" x14ac:dyDescent="0.2">
      <c r="B31" s="132" t="s">
        <v>214</v>
      </c>
      <c r="C31" s="110"/>
      <c r="D31" s="83"/>
      <c r="E31" s="87"/>
      <c r="F31" s="87"/>
      <c r="G31" s="87"/>
      <c r="H31" s="87"/>
      <c r="I31" s="88"/>
    </row>
    <row r="32" spans="2:9" x14ac:dyDescent="0.2">
      <c r="B32" s="305"/>
      <c r="C32" s="306"/>
      <c r="D32" s="306"/>
      <c r="E32" s="306"/>
      <c r="F32" s="306"/>
      <c r="G32" s="306"/>
      <c r="H32" s="306"/>
      <c r="I32" s="307"/>
    </row>
    <row r="33" spans="2:9" x14ac:dyDescent="0.2">
      <c r="B33" s="308"/>
      <c r="C33" s="309"/>
      <c r="D33" s="309"/>
      <c r="E33" s="309"/>
      <c r="F33" s="309"/>
      <c r="G33" s="309"/>
      <c r="H33" s="309"/>
      <c r="I33" s="310"/>
    </row>
    <row r="34" spans="2:9" x14ac:dyDescent="0.2">
      <c r="B34" s="308"/>
      <c r="C34" s="309"/>
      <c r="D34" s="309"/>
      <c r="E34" s="309"/>
      <c r="F34" s="309"/>
      <c r="G34" s="309"/>
      <c r="H34" s="309"/>
      <c r="I34" s="310"/>
    </row>
    <row r="35" spans="2:9" x14ac:dyDescent="0.2">
      <c r="B35" s="308"/>
      <c r="C35" s="309"/>
      <c r="D35" s="309"/>
      <c r="E35" s="309"/>
      <c r="F35" s="309"/>
      <c r="G35" s="309"/>
      <c r="H35" s="309"/>
      <c r="I35" s="310"/>
    </row>
    <row r="36" spans="2:9" x14ac:dyDescent="0.2">
      <c r="B36" s="308"/>
      <c r="C36" s="309"/>
      <c r="D36" s="309"/>
      <c r="E36" s="309"/>
      <c r="F36" s="309"/>
      <c r="G36" s="309"/>
      <c r="H36" s="309"/>
      <c r="I36" s="310"/>
    </row>
    <row r="37" spans="2:9" x14ac:dyDescent="0.2">
      <c r="B37" s="308"/>
      <c r="C37" s="309"/>
      <c r="D37" s="309"/>
      <c r="E37" s="309"/>
      <c r="F37" s="309"/>
      <c r="G37" s="309"/>
      <c r="H37" s="309"/>
      <c r="I37" s="310"/>
    </row>
    <row r="38" spans="2:9" x14ac:dyDescent="0.2">
      <c r="B38" s="308"/>
      <c r="C38" s="309"/>
      <c r="D38" s="309"/>
      <c r="E38" s="309"/>
      <c r="F38" s="309"/>
      <c r="G38" s="309"/>
      <c r="H38" s="309"/>
      <c r="I38" s="310"/>
    </row>
    <row r="39" spans="2:9" x14ac:dyDescent="0.2">
      <c r="B39" s="308"/>
      <c r="C39" s="309"/>
      <c r="D39" s="309"/>
      <c r="E39" s="309"/>
      <c r="F39" s="309"/>
      <c r="G39" s="309"/>
      <c r="H39" s="309"/>
      <c r="I39" s="310"/>
    </row>
    <row r="40" spans="2:9" x14ac:dyDescent="0.2">
      <c r="B40" s="311"/>
      <c r="C40" s="312"/>
      <c r="D40" s="312"/>
      <c r="E40" s="312"/>
      <c r="F40" s="312"/>
      <c r="G40" s="312"/>
      <c r="H40" s="312"/>
      <c r="I40" s="313"/>
    </row>
    <row r="41" spans="2:9" ht="12.75" customHeight="1" x14ac:dyDescent="0.2">
      <c r="B41" s="79" t="s">
        <v>117</v>
      </c>
      <c r="C41" s="80"/>
      <c r="D41" s="80"/>
      <c r="E41" s="80"/>
      <c r="F41" s="80"/>
      <c r="G41" s="80"/>
      <c r="H41" s="80"/>
      <c r="I41" s="81"/>
    </row>
    <row r="42" spans="2:9" x14ac:dyDescent="0.2">
      <c r="B42" s="82" t="s">
        <v>118</v>
      </c>
      <c r="C42" s="83"/>
      <c r="D42" s="83"/>
      <c r="E42" s="83"/>
      <c r="F42" s="83"/>
      <c r="G42" s="83"/>
      <c r="H42" s="83"/>
      <c r="I42" s="84"/>
    </row>
    <row r="43" spans="2:9" ht="12.75" customHeight="1" x14ac:dyDescent="0.2">
      <c r="B43" s="82" t="s">
        <v>113</v>
      </c>
      <c r="C43" s="83"/>
      <c r="D43" s="83"/>
      <c r="E43" s="83"/>
      <c r="F43" s="83"/>
      <c r="G43" s="83"/>
      <c r="H43" s="83"/>
      <c r="I43" s="84"/>
    </row>
    <row r="44" spans="2:9" ht="12.75" customHeight="1" x14ac:dyDescent="0.2">
      <c r="B44" s="82"/>
      <c r="C44" s="83" t="s">
        <v>111</v>
      </c>
      <c r="D44" s="116"/>
      <c r="E44" s="83"/>
      <c r="F44" s="83"/>
      <c r="G44" s="83"/>
      <c r="H44" s="83"/>
      <c r="I44" s="84"/>
    </row>
    <row r="45" spans="2:9" ht="12.75" customHeight="1" x14ac:dyDescent="0.2">
      <c r="B45" s="82"/>
      <c r="C45" s="83" t="s">
        <v>112</v>
      </c>
      <c r="D45" s="116"/>
      <c r="E45" s="83"/>
      <c r="F45" s="83"/>
      <c r="G45" s="83"/>
      <c r="H45" s="83"/>
      <c r="I45" s="84"/>
    </row>
    <row r="46" spans="2:9" x14ac:dyDescent="0.2">
      <c r="B46" s="132" t="s">
        <v>213</v>
      </c>
      <c r="C46" s="110"/>
      <c r="D46" s="83"/>
      <c r="E46" s="87"/>
      <c r="F46" s="87"/>
      <c r="G46" s="87"/>
      <c r="H46" s="87"/>
      <c r="I46" s="88"/>
    </row>
    <row r="47" spans="2:9" x14ac:dyDescent="0.2">
      <c r="B47" s="305"/>
      <c r="C47" s="306"/>
      <c r="D47" s="306"/>
      <c r="E47" s="306"/>
      <c r="F47" s="306"/>
      <c r="G47" s="306"/>
      <c r="H47" s="306"/>
      <c r="I47" s="307"/>
    </row>
    <row r="48" spans="2:9" x14ac:dyDescent="0.2">
      <c r="B48" s="308"/>
      <c r="C48" s="309"/>
      <c r="D48" s="309"/>
      <c r="E48" s="309"/>
      <c r="F48" s="309"/>
      <c r="G48" s="309"/>
      <c r="H48" s="309"/>
      <c r="I48" s="310"/>
    </row>
    <row r="49" spans="2:9" x14ac:dyDescent="0.2">
      <c r="B49" s="308"/>
      <c r="C49" s="309"/>
      <c r="D49" s="309"/>
      <c r="E49" s="309"/>
      <c r="F49" s="309"/>
      <c r="G49" s="309"/>
      <c r="H49" s="309"/>
      <c r="I49" s="310"/>
    </row>
    <row r="50" spans="2:9" x14ac:dyDescent="0.2">
      <c r="B50" s="308"/>
      <c r="C50" s="309"/>
      <c r="D50" s="309"/>
      <c r="E50" s="309"/>
      <c r="F50" s="309"/>
      <c r="G50" s="309"/>
      <c r="H50" s="309"/>
      <c r="I50" s="310"/>
    </row>
    <row r="51" spans="2:9" x14ac:dyDescent="0.2">
      <c r="B51" s="308"/>
      <c r="C51" s="309"/>
      <c r="D51" s="309"/>
      <c r="E51" s="309"/>
      <c r="F51" s="309"/>
      <c r="G51" s="309"/>
      <c r="H51" s="309"/>
      <c r="I51" s="310"/>
    </row>
    <row r="52" spans="2:9" x14ac:dyDescent="0.2">
      <c r="B52" s="308"/>
      <c r="C52" s="309"/>
      <c r="D52" s="309"/>
      <c r="E52" s="309"/>
      <c r="F52" s="309"/>
      <c r="G52" s="309"/>
      <c r="H52" s="309"/>
      <c r="I52" s="310"/>
    </row>
    <row r="53" spans="2:9" x14ac:dyDescent="0.2">
      <c r="B53" s="308"/>
      <c r="C53" s="309"/>
      <c r="D53" s="309"/>
      <c r="E53" s="309"/>
      <c r="F53" s="309"/>
      <c r="G53" s="309"/>
      <c r="H53" s="309"/>
      <c r="I53" s="310"/>
    </row>
    <row r="54" spans="2:9" x14ac:dyDescent="0.2">
      <c r="B54" s="308"/>
      <c r="C54" s="309"/>
      <c r="D54" s="309"/>
      <c r="E54" s="309"/>
      <c r="F54" s="309"/>
      <c r="G54" s="309"/>
      <c r="H54" s="309"/>
      <c r="I54" s="310"/>
    </row>
    <row r="55" spans="2:9" x14ac:dyDescent="0.2">
      <c r="B55" s="311"/>
      <c r="C55" s="312"/>
      <c r="D55" s="312"/>
      <c r="E55" s="312"/>
      <c r="F55" s="312"/>
      <c r="G55" s="312"/>
      <c r="H55" s="312"/>
      <c r="I55" s="313"/>
    </row>
    <row r="56" spans="2:9" x14ac:dyDescent="0.2">
      <c r="B56" s="114" t="s">
        <v>166</v>
      </c>
      <c r="C56" s="85"/>
      <c r="D56" s="85"/>
      <c r="E56" s="85"/>
      <c r="F56" s="85"/>
      <c r="G56" s="85"/>
      <c r="H56" s="85"/>
      <c r="I56" s="86"/>
    </row>
    <row r="57" spans="2:9" x14ac:dyDescent="0.2">
      <c r="B57" s="82"/>
      <c r="C57" s="90" t="s">
        <v>169</v>
      </c>
      <c r="D57" s="90"/>
      <c r="E57" s="90"/>
      <c r="F57" s="90"/>
      <c r="G57" s="90"/>
      <c r="H57" s="90"/>
      <c r="I57" s="91"/>
    </row>
    <row r="58" spans="2:9" x14ac:dyDescent="0.2">
      <c r="B58" s="82"/>
      <c r="C58" s="90" t="s">
        <v>168</v>
      </c>
      <c r="D58" s="90"/>
      <c r="E58" s="90"/>
      <c r="F58" s="90"/>
      <c r="G58" s="90"/>
      <c r="H58" s="90"/>
      <c r="I58" s="91"/>
    </row>
    <row r="59" spans="2:9" x14ac:dyDescent="0.2">
      <c r="B59" s="82"/>
      <c r="C59" s="90" t="s">
        <v>170</v>
      </c>
      <c r="D59" s="83"/>
      <c r="E59" s="90"/>
      <c r="F59" s="90"/>
      <c r="G59" s="90"/>
      <c r="H59" s="90"/>
      <c r="I59" s="91"/>
    </row>
    <row r="60" spans="2:9" x14ac:dyDescent="0.2">
      <c r="B60" s="132" t="s">
        <v>215</v>
      </c>
      <c r="C60" s="90"/>
      <c r="D60" s="83"/>
      <c r="E60" s="90"/>
      <c r="F60" s="90"/>
      <c r="G60" s="90"/>
      <c r="H60" s="90"/>
      <c r="I60" s="91"/>
    </row>
    <row r="61" spans="2:9" x14ac:dyDescent="0.2">
      <c r="B61" s="305"/>
      <c r="C61" s="306"/>
      <c r="D61" s="306"/>
      <c r="E61" s="306"/>
      <c r="F61" s="306"/>
      <c r="G61" s="306"/>
      <c r="H61" s="306"/>
      <c r="I61" s="307"/>
    </row>
    <row r="62" spans="2:9" x14ac:dyDescent="0.2">
      <c r="B62" s="308"/>
      <c r="C62" s="309"/>
      <c r="D62" s="309"/>
      <c r="E62" s="309"/>
      <c r="F62" s="309"/>
      <c r="G62" s="309"/>
      <c r="H62" s="309"/>
      <c r="I62" s="310"/>
    </row>
    <row r="63" spans="2:9" x14ac:dyDescent="0.2">
      <c r="B63" s="308"/>
      <c r="C63" s="309"/>
      <c r="D63" s="309"/>
      <c r="E63" s="309"/>
      <c r="F63" s="309"/>
      <c r="G63" s="309"/>
      <c r="H63" s="309"/>
      <c r="I63" s="310"/>
    </row>
    <row r="64" spans="2:9" x14ac:dyDescent="0.2">
      <c r="B64" s="308"/>
      <c r="C64" s="309"/>
      <c r="D64" s="309"/>
      <c r="E64" s="309"/>
      <c r="F64" s="309"/>
      <c r="G64" s="309"/>
      <c r="H64" s="309"/>
      <c r="I64" s="310"/>
    </row>
    <row r="65" spans="2:9" x14ac:dyDescent="0.2">
      <c r="B65" s="308"/>
      <c r="C65" s="309"/>
      <c r="D65" s="309"/>
      <c r="E65" s="309"/>
      <c r="F65" s="309"/>
      <c r="G65" s="309"/>
      <c r="H65" s="309"/>
      <c r="I65" s="310"/>
    </row>
    <row r="66" spans="2:9" x14ac:dyDescent="0.2">
      <c r="B66" s="308"/>
      <c r="C66" s="309"/>
      <c r="D66" s="309"/>
      <c r="E66" s="309"/>
      <c r="F66" s="309"/>
      <c r="G66" s="309"/>
      <c r="H66" s="309"/>
      <c r="I66" s="310"/>
    </row>
    <row r="67" spans="2:9" x14ac:dyDescent="0.2">
      <c r="B67" s="308"/>
      <c r="C67" s="309"/>
      <c r="D67" s="309"/>
      <c r="E67" s="309"/>
      <c r="F67" s="309"/>
      <c r="G67" s="309"/>
      <c r="H67" s="309"/>
      <c r="I67" s="310"/>
    </row>
    <row r="68" spans="2:9" x14ac:dyDescent="0.2">
      <c r="B68" s="308"/>
      <c r="C68" s="309"/>
      <c r="D68" s="309"/>
      <c r="E68" s="309"/>
      <c r="F68" s="309"/>
      <c r="G68" s="309"/>
      <c r="H68" s="309"/>
      <c r="I68" s="310"/>
    </row>
    <row r="69" spans="2:9" x14ac:dyDescent="0.2">
      <c r="B69" s="311"/>
      <c r="C69" s="312"/>
      <c r="D69" s="312"/>
      <c r="E69" s="312"/>
      <c r="F69" s="312"/>
      <c r="G69" s="312"/>
      <c r="H69" s="312"/>
      <c r="I69" s="313"/>
    </row>
    <row r="70" spans="2:9" ht="12.75" customHeight="1" x14ac:dyDescent="0.2">
      <c r="B70" s="79" t="s">
        <v>115</v>
      </c>
      <c r="C70" s="80"/>
      <c r="D70" s="80"/>
      <c r="E70" s="80"/>
      <c r="F70" s="80"/>
      <c r="G70" s="80"/>
      <c r="H70" s="80"/>
      <c r="I70" s="81"/>
    </row>
    <row r="71" spans="2:9" ht="12.75" customHeight="1" x14ac:dyDescent="0.2">
      <c r="B71" s="82" t="s">
        <v>114</v>
      </c>
      <c r="C71" s="83"/>
      <c r="D71" s="83"/>
      <c r="E71" s="83"/>
      <c r="F71" s="83"/>
      <c r="G71" s="83"/>
      <c r="H71" s="83"/>
      <c r="I71" s="84"/>
    </row>
    <row r="72" spans="2:9" ht="12.75" customHeight="1" x14ac:dyDescent="0.2">
      <c r="B72" s="82"/>
      <c r="C72" s="83" t="s">
        <v>111</v>
      </c>
      <c r="D72" s="83"/>
      <c r="E72" s="83"/>
      <c r="F72" s="83"/>
      <c r="G72" s="83"/>
      <c r="H72" s="83"/>
      <c r="I72" s="84"/>
    </row>
    <row r="73" spans="2:9" x14ac:dyDescent="0.2">
      <c r="B73" s="82"/>
      <c r="C73" s="83" t="s">
        <v>112</v>
      </c>
      <c r="D73" s="83"/>
      <c r="E73" s="83"/>
      <c r="F73" s="83"/>
      <c r="G73" s="83"/>
      <c r="H73" s="83"/>
      <c r="I73" s="84"/>
    </row>
    <row r="74" spans="2:9" x14ac:dyDescent="0.2">
      <c r="B74" s="132" t="s">
        <v>213</v>
      </c>
      <c r="C74" s="83"/>
      <c r="D74" s="83"/>
      <c r="E74" s="83"/>
      <c r="F74" s="83"/>
      <c r="G74" s="83"/>
      <c r="H74" s="83"/>
      <c r="I74" s="84"/>
    </row>
    <row r="75" spans="2:9" x14ac:dyDescent="0.2">
      <c r="B75" s="305"/>
      <c r="C75" s="306"/>
      <c r="D75" s="306"/>
      <c r="E75" s="306"/>
      <c r="F75" s="306"/>
      <c r="G75" s="306"/>
      <c r="H75" s="306"/>
      <c r="I75" s="307"/>
    </row>
    <row r="76" spans="2:9" x14ac:dyDescent="0.2">
      <c r="B76" s="308"/>
      <c r="C76" s="309"/>
      <c r="D76" s="309"/>
      <c r="E76" s="309"/>
      <c r="F76" s="309"/>
      <c r="G76" s="309"/>
      <c r="H76" s="309"/>
      <c r="I76" s="310"/>
    </row>
    <row r="77" spans="2:9" x14ac:dyDescent="0.2">
      <c r="B77" s="308"/>
      <c r="C77" s="309"/>
      <c r="D77" s="309"/>
      <c r="E77" s="309"/>
      <c r="F77" s="309"/>
      <c r="G77" s="309"/>
      <c r="H77" s="309"/>
      <c r="I77" s="310"/>
    </row>
    <row r="78" spans="2:9" x14ac:dyDescent="0.2">
      <c r="B78" s="308"/>
      <c r="C78" s="309"/>
      <c r="D78" s="309"/>
      <c r="E78" s="309"/>
      <c r="F78" s="309"/>
      <c r="G78" s="309"/>
      <c r="H78" s="309"/>
      <c r="I78" s="310"/>
    </row>
    <row r="79" spans="2:9" x14ac:dyDescent="0.2">
      <c r="B79" s="308"/>
      <c r="C79" s="309"/>
      <c r="D79" s="309"/>
      <c r="E79" s="309"/>
      <c r="F79" s="309"/>
      <c r="G79" s="309"/>
      <c r="H79" s="309"/>
      <c r="I79" s="310"/>
    </row>
    <row r="80" spans="2:9" x14ac:dyDescent="0.2">
      <c r="B80" s="308"/>
      <c r="C80" s="309"/>
      <c r="D80" s="309"/>
      <c r="E80" s="309"/>
      <c r="F80" s="309"/>
      <c r="G80" s="309"/>
      <c r="H80" s="309"/>
      <c r="I80" s="310"/>
    </row>
    <row r="81" spans="2:9" x14ac:dyDescent="0.2">
      <c r="B81" s="308"/>
      <c r="C81" s="309"/>
      <c r="D81" s="309"/>
      <c r="E81" s="309"/>
      <c r="F81" s="309"/>
      <c r="G81" s="309"/>
      <c r="H81" s="309"/>
      <c r="I81" s="310"/>
    </row>
    <row r="82" spans="2:9" x14ac:dyDescent="0.2">
      <c r="B82" s="308"/>
      <c r="C82" s="309"/>
      <c r="D82" s="309"/>
      <c r="E82" s="309"/>
      <c r="F82" s="309"/>
      <c r="G82" s="309"/>
      <c r="H82" s="309"/>
      <c r="I82" s="310"/>
    </row>
    <row r="83" spans="2:9" x14ac:dyDescent="0.2">
      <c r="B83" s="311"/>
      <c r="C83" s="312"/>
      <c r="D83" s="312"/>
      <c r="E83" s="312"/>
      <c r="F83" s="312"/>
      <c r="G83" s="312"/>
      <c r="H83" s="312"/>
      <c r="I83" s="313"/>
    </row>
    <row r="84" spans="2:9" x14ac:dyDescent="0.2">
      <c r="B84" s="79" t="s">
        <v>120</v>
      </c>
      <c r="C84" s="80"/>
      <c r="D84" s="80"/>
      <c r="E84" s="80"/>
      <c r="F84" s="80"/>
      <c r="G84" s="80"/>
      <c r="H84" s="80"/>
      <c r="I84" s="81"/>
    </row>
    <row r="85" spans="2:9" x14ac:dyDescent="0.2">
      <c r="B85" s="82" t="s">
        <v>121</v>
      </c>
      <c r="C85" s="83"/>
      <c r="D85" s="83"/>
      <c r="E85" s="83"/>
      <c r="F85" s="83"/>
      <c r="G85" s="83"/>
      <c r="H85" s="83"/>
      <c r="I85" s="84"/>
    </row>
    <row r="86" spans="2:9" x14ac:dyDescent="0.2">
      <c r="B86" s="82"/>
      <c r="C86" s="83" t="s">
        <v>111</v>
      </c>
      <c r="D86" s="83"/>
      <c r="E86" s="83"/>
      <c r="F86" s="83"/>
      <c r="G86" s="83"/>
      <c r="H86" s="83"/>
      <c r="I86" s="84"/>
    </row>
    <row r="87" spans="2:9" x14ac:dyDescent="0.2">
      <c r="B87" s="82"/>
      <c r="C87" s="83" t="s">
        <v>112</v>
      </c>
      <c r="D87" s="83"/>
      <c r="E87" s="83"/>
      <c r="F87" s="83"/>
      <c r="G87" s="83"/>
      <c r="H87" s="83"/>
      <c r="I87" s="84"/>
    </row>
    <row r="88" spans="2:9" x14ac:dyDescent="0.2">
      <c r="B88" s="132" t="s">
        <v>213</v>
      </c>
      <c r="C88" s="83"/>
      <c r="D88" s="83"/>
      <c r="E88" s="83"/>
      <c r="F88" s="83"/>
      <c r="G88" s="83"/>
      <c r="H88" s="83"/>
      <c r="I88" s="84"/>
    </row>
    <row r="89" spans="2:9" x14ac:dyDescent="0.2">
      <c r="B89" s="305"/>
      <c r="C89" s="306"/>
      <c r="D89" s="306"/>
      <c r="E89" s="306"/>
      <c r="F89" s="306"/>
      <c r="G89" s="306"/>
      <c r="H89" s="306"/>
      <c r="I89" s="307"/>
    </row>
    <row r="90" spans="2:9" x14ac:dyDescent="0.2">
      <c r="B90" s="308"/>
      <c r="C90" s="309"/>
      <c r="D90" s="309"/>
      <c r="E90" s="309"/>
      <c r="F90" s="309"/>
      <c r="G90" s="309"/>
      <c r="H90" s="309"/>
      <c r="I90" s="310"/>
    </row>
    <row r="91" spans="2:9" x14ac:dyDescent="0.2">
      <c r="B91" s="308"/>
      <c r="C91" s="309"/>
      <c r="D91" s="309"/>
      <c r="E91" s="309"/>
      <c r="F91" s="309"/>
      <c r="G91" s="309"/>
      <c r="H91" s="309"/>
      <c r="I91" s="310"/>
    </row>
    <row r="92" spans="2:9" x14ac:dyDescent="0.2">
      <c r="B92" s="308"/>
      <c r="C92" s="309"/>
      <c r="D92" s="309"/>
      <c r="E92" s="309"/>
      <c r="F92" s="309"/>
      <c r="G92" s="309"/>
      <c r="H92" s="309"/>
      <c r="I92" s="310"/>
    </row>
    <row r="93" spans="2:9" x14ac:dyDescent="0.2">
      <c r="B93" s="308"/>
      <c r="C93" s="309"/>
      <c r="D93" s="309"/>
      <c r="E93" s="309"/>
      <c r="F93" s="309"/>
      <c r="G93" s="309"/>
      <c r="H93" s="309"/>
      <c r="I93" s="310"/>
    </row>
    <row r="94" spans="2:9" x14ac:dyDescent="0.2">
      <c r="B94" s="308"/>
      <c r="C94" s="309"/>
      <c r="D94" s="309"/>
      <c r="E94" s="309"/>
      <c r="F94" s="309"/>
      <c r="G94" s="309"/>
      <c r="H94" s="309"/>
      <c r="I94" s="310"/>
    </row>
    <row r="95" spans="2:9" x14ac:dyDescent="0.2">
      <c r="B95" s="308"/>
      <c r="C95" s="309"/>
      <c r="D95" s="309"/>
      <c r="E95" s="309"/>
      <c r="F95" s="309"/>
      <c r="G95" s="309"/>
      <c r="H95" s="309"/>
      <c r="I95" s="310"/>
    </row>
    <row r="96" spans="2:9" x14ac:dyDescent="0.2">
      <c r="B96" s="308"/>
      <c r="C96" s="309"/>
      <c r="D96" s="309"/>
      <c r="E96" s="309"/>
      <c r="F96" s="309"/>
      <c r="G96" s="309"/>
      <c r="H96" s="309"/>
      <c r="I96" s="310"/>
    </row>
    <row r="97" spans="2:9" x14ac:dyDescent="0.2">
      <c r="B97" s="311"/>
      <c r="C97" s="312"/>
      <c r="D97" s="312"/>
      <c r="E97" s="312"/>
      <c r="F97" s="312"/>
      <c r="G97" s="312"/>
      <c r="H97" s="312"/>
      <c r="I97" s="313"/>
    </row>
    <row r="98" spans="2:9" x14ac:dyDescent="0.2">
      <c r="B98" s="79" t="s">
        <v>122</v>
      </c>
      <c r="C98" s="85"/>
      <c r="D98" s="85"/>
      <c r="E98" s="85"/>
      <c r="F98" s="85"/>
      <c r="G98" s="85"/>
      <c r="H98" s="85"/>
      <c r="I98" s="86"/>
    </row>
    <row r="99" spans="2:9" x14ac:dyDescent="0.2">
      <c r="B99" s="82"/>
      <c r="C99" s="83" t="s">
        <v>111</v>
      </c>
      <c r="D99" s="87"/>
      <c r="E99" s="87"/>
      <c r="F99" s="87"/>
      <c r="G99" s="87"/>
      <c r="H99" s="87"/>
      <c r="I99" s="88"/>
    </row>
    <row r="100" spans="2:9" x14ac:dyDescent="0.2">
      <c r="B100" s="82"/>
      <c r="C100" s="83" t="s">
        <v>112</v>
      </c>
      <c r="D100" s="87"/>
      <c r="E100" s="87"/>
      <c r="F100" s="87"/>
      <c r="G100" s="87"/>
      <c r="H100" s="87"/>
      <c r="I100" s="88"/>
    </row>
    <row r="101" spans="2:9" x14ac:dyDescent="0.2">
      <c r="B101" s="132" t="s">
        <v>214</v>
      </c>
      <c r="C101" s="115"/>
      <c r="D101" s="92"/>
      <c r="E101" s="92"/>
      <c r="F101" s="92"/>
      <c r="G101" s="92"/>
      <c r="H101" s="92"/>
      <c r="I101" s="93"/>
    </row>
    <row r="102" spans="2:9" x14ac:dyDescent="0.2">
      <c r="B102" s="305"/>
      <c r="C102" s="306"/>
      <c r="D102" s="306"/>
      <c r="E102" s="306"/>
      <c r="F102" s="306"/>
      <c r="G102" s="306"/>
      <c r="H102" s="306"/>
      <c r="I102" s="307"/>
    </row>
    <row r="103" spans="2:9" x14ac:dyDescent="0.2">
      <c r="B103" s="308"/>
      <c r="C103" s="309"/>
      <c r="D103" s="309"/>
      <c r="E103" s="309"/>
      <c r="F103" s="309"/>
      <c r="G103" s="309"/>
      <c r="H103" s="309"/>
      <c r="I103" s="310"/>
    </row>
    <row r="104" spans="2:9" x14ac:dyDescent="0.2">
      <c r="B104" s="308"/>
      <c r="C104" s="309"/>
      <c r="D104" s="309"/>
      <c r="E104" s="309"/>
      <c r="F104" s="309"/>
      <c r="G104" s="309"/>
      <c r="H104" s="309"/>
      <c r="I104" s="310"/>
    </row>
    <row r="105" spans="2:9" x14ac:dyDescent="0.2">
      <c r="B105" s="308"/>
      <c r="C105" s="309"/>
      <c r="D105" s="309"/>
      <c r="E105" s="309"/>
      <c r="F105" s="309"/>
      <c r="G105" s="309"/>
      <c r="H105" s="309"/>
      <c r="I105" s="310"/>
    </row>
    <row r="106" spans="2:9" x14ac:dyDescent="0.2">
      <c r="B106" s="308"/>
      <c r="C106" s="309"/>
      <c r="D106" s="309"/>
      <c r="E106" s="309"/>
      <c r="F106" s="309"/>
      <c r="G106" s="309"/>
      <c r="H106" s="309"/>
      <c r="I106" s="310"/>
    </row>
    <row r="107" spans="2:9" x14ac:dyDescent="0.2">
      <c r="B107" s="308"/>
      <c r="C107" s="309"/>
      <c r="D107" s="309"/>
      <c r="E107" s="309"/>
      <c r="F107" s="309"/>
      <c r="G107" s="309"/>
      <c r="H107" s="309"/>
      <c r="I107" s="310"/>
    </row>
    <row r="108" spans="2:9" x14ac:dyDescent="0.2">
      <c r="B108" s="308"/>
      <c r="C108" s="309"/>
      <c r="D108" s="309"/>
      <c r="E108" s="309"/>
      <c r="F108" s="309"/>
      <c r="G108" s="309"/>
      <c r="H108" s="309"/>
      <c r="I108" s="310"/>
    </row>
    <row r="109" spans="2:9" x14ac:dyDescent="0.2">
      <c r="B109" s="308"/>
      <c r="C109" s="309"/>
      <c r="D109" s="309"/>
      <c r="E109" s="309"/>
      <c r="F109" s="309"/>
      <c r="G109" s="309"/>
      <c r="H109" s="309"/>
      <c r="I109" s="310"/>
    </row>
    <row r="110" spans="2:9" x14ac:dyDescent="0.2">
      <c r="B110" s="311"/>
      <c r="C110" s="312"/>
      <c r="D110" s="312"/>
      <c r="E110" s="312"/>
      <c r="F110" s="312"/>
      <c r="G110" s="312"/>
      <c r="H110" s="312"/>
      <c r="I110" s="313"/>
    </row>
    <row r="111" spans="2:9" x14ac:dyDescent="0.2">
      <c r="E111" s="89"/>
      <c r="F111" s="89"/>
      <c r="G111" s="89"/>
      <c r="H111" s="89"/>
      <c r="I111" s="89"/>
    </row>
    <row r="112" spans="2:9" x14ac:dyDescent="0.2">
      <c r="B112" s="94" t="s">
        <v>103</v>
      </c>
      <c r="E112" s="89"/>
      <c r="F112" s="89"/>
      <c r="G112" s="89"/>
      <c r="H112" s="89"/>
      <c r="I112" s="89"/>
    </row>
    <row r="113" spans="2:10" x14ac:dyDescent="0.2">
      <c r="B113" s="301" t="s">
        <v>72</v>
      </c>
      <c r="C113" s="302"/>
      <c r="D113" s="302"/>
      <c r="E113" s="314" t="s">
        <v>151</v>
      </c>
      <c r="F113" s="314" t="s">
        <v>57</v>
      </c>
      <c r="G113" s="320" t="s">
        <v>174</v>
      </c>
      <c r="H113" s="322" t="s">
        <v>123</v>
      </c>
      <c r="I113" s="323"/>
    </row>
    <row r="114" spans="2:10" x14ac:dyDescent="0.2">
      <c r="B114" s="303"/>
      <c r="C114" s="304"/>
      <c r="D114" s="304"/>
      <c r="E114" s="315"/>
      <c r="F114" s="315"/>
      <c r="G114" s="321"/>
      <c r="H114" s="324"/>
      <c r="I114" s="325"/>
    </row>
    <row r="115" spans="2:10" x14ac:dyDescent="0.2">
      <c r="B115" s="318"/>
      <c r="C115" s="300"/>
      <c r="D115" s="319"/>
      <c r="E115" s="96"/>
      <c r="F115" s="55"/>
      <c r="G115" s="97"/>
      <c r="H115" s="316"/>
      <c r="I115" s="317"/>
    </row>
    <row r="116" spans="2:10" x14ac:dyDescent="0.2">
      <c r="B116" s="318"/>
      <c r="C116" s="300"/>
      <c r="D116" s="319"/>
      <c r="E116" s="96"/>
      <c r="F116" s="55"/>
      <c r="G116" s="97"/>
      <c r="H116" s="316"/>
      <c r="I116" s="317"/>
    </row>
    <row r="117" spans="2:10" x14ac:dyDescent="0.2">
      <c r="B117" s="318"/>
      <c r="C117" s="300"/>
      <c r="D117" s="319"/>
      <c r="E117" s="96"/>
      <c r="F117" s="55"/>
      <c r="G117" s="97"/>
      <c r="H117" s="316"/>
      <c r="I117" s="317"/>
    </row>
    <row r="118" spans="2:10" x14ac:dyDescent="0.2">
      <c r="B118" s="318"/>
      <c r="C118" s="300"/>
      <c r="D118" s="319"/>
      <c r="E118" s="96"/>
      <c r="F118" s="55"/>
      <c r="G118" s="97"/>
      <c r="H118" s="316"/>
      <c r="I118" s="317"/>
    </row>
    <row r="119" spans="2:10" x14ac:dyDescent="0.2">
      <c r="B119" s="318"/>
      <c r="C119" s="300"/>
      <c r="D119" s="319"/>
      <c r="E119" s="96"/>
      <c r="F119" s="55"/>
      <c r="G119" s="97"/>
      <c r="H119" s="316"/>
      <c r="I119" s="317"/>
    </row>
    <row r="120" spans="2:10" x14ac:dyDescent="0.2">
      <c r="B120" s="299"/>
      <c r="C120" s="300"/>
      <c r="D120" s="300"/>
      <c r="E120" s="98"/>
      <c r="F120" s="55"/>
      <c r="G120" s="97"/>
      <c r="H120" s="316"/>
      <c r="I120" s="317"/>
    </row>
    <row r="121" spans="2:10" x14ac:dyDescent="0.2">
      <c r="B121" s="299"/>
      <c r="C121" s="300"/>
      <c r="D121" s="300"/>
      <c r="E121" s="98"/>
      <c r="F121" s="55"/>
      <c r="G121" s="97"/>
      <c r="H121" s="316"/>
      <c r="I121" s="317"/>
    </row>
    <row r="122" spans="2:10" x14ac:dyDescent="0.2">
      <c r="B122" s="299"/>
      <c r="C122" s="300"/>
      <c r="D122" s="300"/>
      <c r="E122" s="98"/>
      <c r="F122" s="55"/>
      <c r="G122" s="97"/>
      <c r="H122" s="316"/>
      <c r="I122" s="317"/>
    </row>
    <row r="123" spans="2:10" x14ac:dyDescent="0.2">
      <c r="B123" s="299"/>
      <c r="C123" s="300"/>
      <c r="D123" s="300"/>
      <c r="E123" s="98"/>
      <c r="F123" s="55"/>
      <c r="G123" s="97"/>
      <c r="H123" s="316"/>
      <c r="I123" s="317"/>
    </row>
    <row r="124" spans="2:10" x14ac:dyDescent="0.2">
      <c r="B124" s="299"/>
      <c r="C124" s="300"/>
      <c r="D124" s="300"/>
      <c r="E124" s="98"/>
      <c r="F124" s="55"/>
      <c r="G124" s="97"/>
      <c r="H124" s="316"/>
      <c r="I124" s="317"/>
    </row>
    <row r="125" spans="2:10" x14ac:dyDescent="0.2">
      <c r="E125" s="89"/>
      <c r="F125" s="89"/>
      <c r="G125" s="89"/>
      <c r="H125" s="89"/>
      <c r="I125" s="89"/>
    </row>
    <row r="126" spans="2:10" x14ac:dyDescent="0.2">
      <c r="B126" s="95" t="s">
        <v>75</v>
      </c>
      <c r="C126" s="6"/>
      <c r="D126" s="6"/>
      <c r="E126" s="6"/>
      <c r="F126" s="6"/>
      <c r="G126" s="6"/>
      <c r="H126" s="6"/>
      <c r="I126" s="28"/>
      <c r="J126" s="78"/>
    </row>
    <row r="127" spans="2:10" ht="12.75" customHeight="1" x14ac:dyDescent="0.2">
      <c r="B127" s="301" t="s">
        <v>72</v>
      </c>
      <c r="C127" s="302"/>
      <c r="D127" s="302"/>
      <c r="E127" s="314" t="s">
        <v>151</v>
      </c>
      <c r="F127" s="314" t="s">
        <v>57</v>
      </c>
      <c r="G127" s="6"/>
      <c r="H127" s="6"/>
      <c r="J127" s="78"/>
    </row>
    <row r="128" spans="2:10" ht="12.75" customHeight="1" x14ac:dyDescent="0.2">
      <c r="B128" s="303"/>
      <c r="C128" s="304"/>
      <c r="D128" s="304"/>
      <c r="E128" s="315"/>
      <c r="F128" s="315"/>
      <c r="G128" s="6"/>
      <c r="H128" s="6"/>
      <c r="J128" s="78"/>
    </row>
    <row r="129" spans="2:10" x14ac:dyDescent="0.2">
      <c r="B129" s="297"/>
      <c r="C129" s="298"/>
      <c r="D129" s="298"/>
      <c r="E129" s="99"/>
      <c r="F129" s="55"/>
      <c r="G129" s="6"/>
      <c r="H129" s="6"/>
      <c r="J129" s="78"/>
    </row>
    <row r="130" spans="2:10" ht="12.75" customHeight="1" x14ac:dyDescent="0.2">
      <c r="B130" s="297"/>
      <c r="C130" s="298"/>
      <c r="D130" s="298"/>
      <c r="E130" s="99"/>
      <c r="F130" s="55"/>
      <c r="G130" s="6"/>
      <c r="H130" s="6"/>
      <c r="J130" s="78"/>
    </row>
    <row r="131" spans="2:10" ht="12.75" customHeight="1" x14ac:dyDescent="0.2">
      <c r="B131" s="297"/>
      <c r="C131" s="298"/>
      <c r="D131" s="298"/>
      <c r="E131" s="99"/>
      <c r="F131" s="55"/>
      <c r="G131" s="6"/>
      <c r="H131" s="6"/>
      <c r="J131" s="78"/>
    </row>
    <row r="132" spans="2:10" x14ac:dyDescent="0.2">
      <c r="B132" s="297"/>
      <c r="C132" s="298"/>
      <c r="D132" s="298"/>
      <c r="E132" s="99"/>
      <c r="F132" s="55"/>
      <c r="G132" s="6"/>
      <c r="H132" s="6"/>
      <c r="J132" s="78"/>
    </row>
    <row r="133" spans="2:10" x14ac:dyDescent="0.2">
      <c r="B133" s="297"/>
      <c r="C133" s="298"/>
      <c r="D133" s="298"/>
      <c r="E133" s="99"/>
      <c r="F133" s="55"/>
      <c r="G133" s="6"/>
      <c r="H133" s="6"/>
      <c r="J133" s="78"/>
    </row>
    <row r="134" spans="2:10" x14ac:dyDescent="0.2">
      <c r="G134" s="6"/>
      <c r="H134" s="6"/>
    </row>
    <row r="135" spans="2:10" hidden="1" x14ac:dyDescent="0.2">
      <c r="G135" s="6"/>
      <c r="H135" s="6"/>
    </row>
    <row r="136" spans="2:10" hidden="1" x14ac:dyDescent="0.2">
      <c r="G136" s="6"/>
    </row>
  </sheetData>
  <sheetProtection algorithmName="SHA-512" hashValue="vYg3OLBRQSvWbGwhTMTcLp3V8AUAppVNQxdoJBA1/t34Hqc/ol6rpFBF72AYUf7LEYPcoA80SkNu5CXBSLFi6g==" saltValue="gCEULZ9pXQt0zBCM0VCNTQ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38" customWidth="1"/>
    <col min="2" max="3" width="9.140625" style="38" customWidth="1"/>
    <col min="4" max="4" width="15.42578125" style="38" customWidth="1"/>
    <col min="5" max="5" width="15.140625" style="38" customWidth="1"/>
    <col min="6" max="8" width="15.42578125" style="38" customWidth="1"/>
    <col min="9" max="9" width="9.140625" style="38" customWidth="1"/>
    <col min="10" max="10" width="5" style="38" customWidth="1"/>
    <col min="11" max="11" width="9.140625" style="78" hidden="1" customWidth="1"/>
    <col min="12" max="16384" width="9.140625" style="38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78" t="str">
        <f>IF(Kupci!B5=0,"Prenosi se s prve stranice",Kupci!B5)</f>
        <v>Tablice klijenta-garancije i izvoz</v>
      </c>
    </row>
    <row r="6" spans="1:14" s="4" customFormat="1" ht="12.75" customHeight="1" x14ac:dyDescent="0.2">
      <c r="A6" s="36"/>
      <c r="B6" s="7" t="s">
        <v>252</v>
      </c>
      <c r="D6" s="23"/>
      <c r="F6" s="23"/>
      <c r="H6" s="23"/>
      <c r="J6" s="23"/>
      <c r="L6" s="23"/>
      <c r="M6" s="29"/>
      <c r="N6" s="24"/>
    </row>
    <row r="7" spans="1:14" x14ac:dyDescent="0.2">
      <c r="B7" s="126" t="str">
        <f>IF(Kupci!B7=0,"Prenosi se s prve stranice",Kupci!B7)</f>
        <v>Prenosi se s prve stranice</v>
      </c>
    </row>
    <row r="8" spans="1:14" ht="12.75" customHeight="1" x14ac:dyDescent="0.2">
      <c r="B8" s="7" t="s">
        <v>253</v>
      </c>
    </row>
    <row r="9" spans="1:14" ht="12.75" customHeight="1" x14ac:dyDescent="0.2">
      <c r="B9" s="22" t="str">
        <f>IF(Kupci!B9=0,"Prenosi se s prve stranice",Kupci!B9)</f>
        <v>Prenosi se s prve stranice</v>
      </c>
    </row>
    <row r="10" spans="1:14" ht="12.75" customHeight="1" x14ac:dyDescent="0.2">
      <c r="B10" s="22"/>
    </row>
    <row r="11" spans="1:14" ht="12.75" customHeight="1" x14ac:dyDescent="0.2">
      <c r="B11" s="173" t="s">
        <v>109</v>
      </c>
      <c r="C11" s="169"/>
      <c r="D11" s="169"/>
      <c r="E11" s="169"/>
      <c r="F11" s="169"/>
      <c r="G11" s="169"/>
      <c r="H11" s="169"/>
      <c r="I11" s="169"/>
    </row>
    <row r="12" spans="1:14" ht="12.75" customHeight="1" x14ac:dyDescent="0.2">
      <c r="B12" s="103" t="s">
        <v>254</v>
      </c>
    </row>
    <row r="13" spans="1:14" ht="12.75" customHeight="1" x14ac:dyDescent="0.2">
      <c r="B13" s="103" t="s">
        <v>256</v>
      </c>
    </row>
    <row r="14" spans="1:14" ht="12.75" customHeight="1" x14ac:dyDescent="0.2">
      <c r="B14" s="33"/>
    </row>
    <row r="15" spans="1:14" x14ac:dyDescent="0.2">
      <c r="B15" s="114" t="s">
        <v>167</v>
      </c>
      <c r="C15" s="80"/>
      <c r="D15" s="80"/>
      <c r="E15" s="80"/>
      <c r="F15" s="80"/>
      <c r="G15" s="80"/>
      <c r="H15" s="80"/>
      <c r="I15" s="81"/>
    </row>
    <row r="16" spans="1:14" x14ac:dyDescent="0.2">
      <c r="B16" s="82"/>
      <c r="C16" s="83" t="s">
        <v>73</v>
      </c>
      <c r="D16" s="83"/>
      <c r="E16" s="83"/>
      <c r="F16" s="83"/>
      <c r="G16" s="83"/>
      <c r="H16" s="83"/>
      <c r="I16" s="84"/>
    </row>
    <row r="17" spans="2:10" x14ac:dyDescent="0.2">
      <c r="B17" s="82"/>
      <c r="C17" s="83" t="s">
        <v>116</v>
      </c>
      <c r="D17" s="83"/>
      <c r="E17" s="83"/>
      <c r="F17" s="83"/>
      <c r="G17" s="83"/>
      <c r="H17" s="83"/>
      <c r="I17" s="84"/>
    </row>
    <row r="18" spans="2:10" x14ac:dyDescent="0.2">
      <c r="B18" s="82"/>
      <c r="C18" s="83" t="s">
        <v>74</v>
      </c>
      <c r="D18" s="83"/>
      <c r="E18" s="83"/>
      <c r="F18" s="83"/>
      <c r="G18" s="83"/>
      <c r="H18" s="83"/>
      <c r="I18" s="84"/>
    </row>
    <row r="19" spans="2:10" x14ac:dyDescent="0.2">
      <c r="B19" s="132" t="s">
        <v>212</v>
      </c>
      <c r="C19" s="83"/>
      <c r="D19" s="83"/>
      <c r="E19" s="83"/>
      <c r="F19" s="83"/>
      <c r="G19" s="83"/>
      <c r="H19" s="83"/>
      <c r="I19" s="84"/>
    </row>
    <row r="20" spans="2:10" x14ac:dyDescent="0.2">
      <c r="B20" s="305"/>
      <c r="C20" s="306"/>
      <c r="D20" s="306"/>
      <c r="E20" s="306"/>
      <c r="F20" s="306"/>
      <c r="G20" s="306"/>
      <c r="H20" s="306"/>
      <c r="I20" s="307"/>
    </row>
    <row r="21" spans="2:10" x14ac:dyDescent="0.2">
      <c r="B21" s="308"/>
      <c r="C21" s="309"/>
      <c r="D21" s="309"/>
      <c r="E21" s="309"/>
      <c r="F21" s="309"/>
      <c r="G21" s="309"/>
      <c r="H21" s="309"/>
      <c r="I21" s="310"/>
    </row>
    <row r="22" spans="2:10" x14ac:dyDescent="0.2">
      <c r="B22" s="308"/>
      <c r="C22" s="309"/>
      <c r="D22" s="309"/>
      <c r="E22" s="309"/>
      <c r="F22" s="309"/>
      <c r="G22" s="309"/>
      <c r="H22" s="309"/>
      <c r="I22" s="310"/>
    </row>
    <row r="23" spans="2:10" x14ac:dyDescent="0.2">
      <c r="B23" s="308"/>
      <c r="C23" s="309"/>
      <c r="D23" s="309"/>
      <c r="E23" s="309"/>
      <c r="F23" s="309"/>
      <c r="G23" s="309"/>
      <c r="H23" s="309"/>
      <c r="I23" s="310"/>
    </row>
    <row r="24" spans="2:10" x14ac:dyDescent="0.2">
      <c r="B24" s="308"/>
      <c r="C24" s="309"/>
      <c r="D24" s="309"/>
      <c r="E24" s="309"/>
      <c r="F24" s="309"/>
      <c r="G24" s="309"/>
      <c r="H24" s="309"/>
      <c r="I24" s="310"/>
    </row>
    <row r="25" spans="2:10" x14ac:dyDescent="0.2">
      <c r="B25" s="308"/>
      <c r="C25" s="309"/>
      <c r="D25" s="309"/>
      <c r="E25" s="309"/>
      <c r="F25" s="309"/>
      <c r="G25" s="309"/>
      <c r="H25" s="309"/>
      <c r="I25" s="310"/>
    </row>
    <row r="26" spans="2:10" x14ac:dyDescent="0.2">
      <c r="B26" s="308"/>
      <c r="C26" s="309"/>
      <c r="D26" s="309"/>
      <c r="E26" s="309"/>
      <c r="F26" s="309"/>
      <c r="G26" s="309"/>
      <c r="H26" s="309"/>
      <c r="I26" s="310"/>
    </row>
    <row r="27" spans="2:10" x14ac:dyDescent="0.2">
      <c r="B27" s="311"/>
      <c r="C27" s="312"/>
      <c r="D27" s="312"/>
      <c r="E27" s="312"/>
      <c r="F27" s="312"/>
      <c r="G27" s="312"/>
      <c r="H27" s="312"/>
      <c r="I27" s="313"/>
      <c r="J27" s="78"/>
    </row>
    <row r="28" spans="2:10" x14ac:dyDescent="0.2">
      <c r="B28" s="79" t="s">
        <v>117</v>
      </c>
      <c r="C28" s="80"/>
      <c r="D28" s="80"/>
      <c r="E28" s="80"/>
      <c r="F28" s="80"/>
      <c r="G28" s="80"/>
      <c r="H28" s="80"/>
      <c r="I28" s="81"/>
    </row>
    <row r="29" spans="2:10" x14ac:dyDescent="0.2">
      <c r="B29" s="82" t="s">
        <v>118</v>
      </c>
      <c r="C29" s="83"/>
      <c r="D29" s="83"/>
      <c r="E29" s="83"/>
      <c r="F29" s="83"/>
      <c r="G29" s="83"/>
      <c r="H29" s="83"/>
      <c r="I29" s="84"/>
    </row>
    <row r="30" spans="2:10" x14ac:dyDescent="0.2">
      <c r="B30" s="82" t="s">
        <v>113</v>
      </c>
      <c r="C30" s="83"/>
      <c r="D30" s="83"/>
      <c r="E30" s="83"/>
      <c r="F30" s="83"/>
      <c r="G30" s="83"/>
      <c r="H30" s="83"/>
      <c r="I30" s="84"/>
    </row>
    <row r="31" spans="2:10" x14ac:dyDescent="0.2">
      <c r="B31" s="82"/>
      <c r="C31" s="83" t="s">
        <v>111</v>
      </c>
      <c r="D31" s="83"/>
      <c r="E31" s="83"/>
      <c r="F31" s="83"/>
      <c r="G31" s="83"/>
      <c r="H31" s="83"/>
      <c r="I31" s="84"/>
    </row>
    <row r="32" spans="2:10" x14ac:dyDescent="0.2">
      <c r="B32" s="82"/>
      <c r="C32" s="83" t="s">
        <v>112</v>
      </c>
      <c r="D32" s="83"/>
      <c r="E32" s="83"/>
      <c r="F32" s="83"/>
      <c r="G32" s="83"/>
      <c r="H32" s="83"/>
      <c r="I32" s="84"/>
    </row>
    <row r="33" spans="2:9" x14ac:dyDescent="0.2">
      <c r="B33" s="132" t="s">
        <v>213</v>
      </c>
      <c r="C33" s="83"/>
      <c r="D33" s="83"/>
      <c r="E33" s="83"/>
      <c r="F33" s="83"/>
      <c r="G33" s="83"/>
      <c r="H33" s="83"/>
      <c r="I33" s="84"/>
    </row>
    <row r="34" spans="2:9" x14ac:dyDescent="0.2">
      <c r="B34" s="305"/>
      <c r="C34" s="306"/>
      <c r="D34" s="306"/>
      <c r="E34" s="306"/>
      <c r="F34" s="306"/>
      <c r="G34" s="306"/>
      <c r="H34" s="306"/>
      <c r="I34" s="307"/>
    </row>
    <row r="35" spans="2:9" x14ac:dyDescent="0.2">
      <c r="B35" s="308"/>
      <c r="C35" s="309"/>
      <c r="D35" s="309"/>
      <c r="E35" s="309"/>
      <c r="F35" s="309"/>
      <c r="G35" s="309"/>
      <c r="H35" s="309"/>
      <c r="I35" s="310"/>
    </row>
    <row r="36" spans="2:9" x14ac:dyDescent="0.2">
      <c r="B36" s="308"/>
      <c r="C36" s="309"/>
      <c r="D36" s="309"/>
      <c r="E36" s="309"/>
      <c r="F36" s="309"/>
      <c r="G36" s="309"/>
      <c r="H36" s="309"/>
      <c r="I36" s="310"/>
    </row>
    <row r="37" spans="2:9" x14ac:dyDescent="0.2">
      <c r="B37" s="308"/>
      <c r="C37" s="309"/>
      <c r="D37" s="309"/>
      <c r="E37" s="309"/>
      <c r="F37" s="309"/>
      <c r="G37" s="309"/>
      <c r="H37" s="309"/>
      <c r="I37" s="310"/>
    </row>
    <row r="38" spans="2:9" x14ac:dyDescent="0.2">
      <c r="B38" s="308"/>
      <c r="C38" s="309"/>
      <c r="D38" s="309"/>
      <c r="E38" s="309"/>
      <c r="F38" s="309"/>
      <c r="G38" s="309"/>
      <c r="H38" s="309"/>
      <c r="I38" s="310"/>
    </row>
    <row r="39" spans="2:9" x14ac:dyDescent="0.2">
      <c r="B39" s="308"/>
      <c r="C39" s="309"/>
      <c r="D39" s="309"/>
      <c r="E39" s="309"/>
      <c r="F39" s="309"/>
      <c r="G39" s="309"/>
      <c r="H39" s="309"/>
      <c r="I39" s="310"/>
    </row>
    <row r="40" spans="2:9" x14ac:dyDescent="0.2">
      <c r="B40" s="308"/>
      <c r="C40" s="309"/>
      <c r="D40" s="309"/>
      <c r="E40" s="309"/>
      <c r="F40" s="309"/>
      <c r="G40" s="309"/>
      <c r="H40" s="309"/>
      <c r="I40" s="310"/>
    </row>
    <row r="41" spans="2:9" ht="12.75" customHeight="1" x14ac:dyDescent="0.2">
      <c r="B41" s="308"/>
      <c r="C41" s="309"/>
      <c r="D41" s="309"/>
      <c r="E41" s="309"/>
      <c r="F41" s="309"/>
      <c r="G41" s="309"/>
      <c r="H41" s="309"/>
      <c r="I41" s="310"/>
    </row>
    <row r="42" spans="2:9" ht="12.75" customHeight="1" x14ac:dyDescent="0.2">
      <c r="B42" s="311"/>
      <c r="C42" s="312"/>
      <c r="D42" s="312"/>
      <c r="E42" s="312"/>
      <c r="F42" s="312"/>
      <c r="G42" s="312"/>
      <c r="H42" s="312"/>
      <c r="I42" s="313"/>
    </row>
    <row r="43" spans="2:9" ht="12.75" customHeight="1" x14ac:dyDescent="0.2">
      <c r="B43" s="79" t="s">
        <v>115</v>
      </c>
      <c r="C43" s="80"/>
      <c r="D43" s="80"/>
      <c r="E43" s="80"/>
      <c r="F43" s="80"/>
      <c r="G43" s="80"/>
      <c r="H43" s="80"/>
      <c r="I43" s="81"/>
    </row>
    <row r="44" spans="2:9" ht="12.75" customHeight="1" x14ac:dyDescent="0.2">
      <c r="B44" s="82" t="s">
        <v>114</v>
      </c>
      <c r="C44" s="83"/>
      <c r="D44" s="83"/>
      <c r="E44" s="83"/>
      <c r="F44" s="83"/>
      <c r="G44" s="83"/>
      <c r="H44" s="83"/>
      <c r="I44" s="84"/>
    </row>
    <row r="45" spans="2:9" ht="12.75" customHeight="1" x14ac:dyDescent="0.2">
      <c r="B45" s="82"/>
      <c r="C45" s="83" t="s">
        <v>111</v>
      </c>
      <c r="D45" s="83" t="s">
        <v>124</v>
      </c>
      <c r="E45" s="83"/>
      <c r="F45" s="83"/>
      <c r="G45" s="83"/>
      <c r="H45" s="83"/>
      <c r="I45" s="84"/>
    </row>
    <row r="46" spans="2:9" x14ac:dyDescent="0.2">
      <c r="B46" s="82"/>
      <c r="C46" s="83" t="s">
        <v>112</v>
      </c>
      <c r="D46" s="83"/>
      <c r="E46" s="83"/>
      <c r="F46" s="83"/>
      <c r="G46" s="83"/>
      <c r="H46" s="83"/>
      <c r="I46" s="84"/>
    </row>
    <row r="47" spans="2:9" x14ac:dyDescent="0.2">
      <c r="B47" s="132" t="s">
        <v>213</v>
      </c>
      <c r="C47" s="83"/>
      <c r="D47" s="83"/>
      <c r="E47" s="83"/>
      <c r="F47" s="83"/>
      <c r="G47" s="83"/>
      <c r="H47" s="83"/>
      <c r="I47" s="84"/>
    </row>
    <row r="48" spans="2:9" x14ac:dyDescent="0.2">
      <c r="B48" s="305"/>
      <c r="C48" s="306"/>
      <c r="D48" s="306"/>
      <c r="E48" s="306"/>
      <c r="F48" s="306"/>
      <c r="G48" s="306"/>
      <c r="H48" s="306"/>
      <c r="I48" s="307"/>
    </row>
    <row r="49" spans="2:10" x14ac:dyDescent="0.2">
      <c r="B49" s="308"/>
      <c r="C49" s="309"/>
      <c r="D49" s="309"/>
      <c r="E49" s="309"/>
      <c r="F49" s="309"/>
      <c r="G49" s="309"/>
      <c r="H49" s="309"/>
      <c r="I49" s="310"/>
    </row>
    <row r="50" spans="2:10" x14ac:dyDescent="0.2">
      <c r="B50" s="308"/>
      <c r="C50" s="309"/>
      <c r="D50" s="309"/>
      <c r="E50" s="309"/>
      <c r="F50" s="309"/>
      <c r="G50" s="309"/>
      <c r="H50" s="309"/>
      <c r="I50" s="310"/>
    </row>
    <row r="51" spans="2:10" x14ac:dyDescent="0.2">
      <c r="B51" s="308"/>
      <c r="C51" s="309"/>
      <c r="D51" s="309"/>
      <c r="E51" s="309"/>
      <c r="F51" s="309"/>
      <c r="G51" s="309"/>
      <c r="H51" s="309"/>
      <c r="I51" s="310"/>
    </row>
    <row r="52" spans="2:10" x14ac:dyDescent="0.2">
      <c r="B52" s="308"/>
      <c r="C52" s="309"/>
      <c r="D52" s="309"/>
      <c r="E52" s="309"/>
      <c r="F52" s="309"/>
      <c r="G52" s="309"/>
      <c r="H52" s="309"/>
      <c r="I52" s="310"/>
    </row>
    <row r="53" spans="2:10" x14ac:dyDescent="0.2">
      <c r="B53" s="308"/>
      <c r="C53" s="309"/>
      <c r="D53" s="309"/>
      <c r="E53" s="309"/>
      <c r="F53" s="309"/>
      <c r="G53" s="309"/>
      <c r="H53" s="309"/>
      <c r="I53" s="310"/>
    </row>
    <row r="54" spans="2:10" x14ac:dyDescent="0.2">
      <c r="B54" s="308"/>
      <c r="C54" s="309"/>
      <c r="D54" s="309"/>
      <c r="E54" s="309"/>
      <c r="F54" s="309"/>
      <c r="G54" s="309"/>
      <c r="H54" s="309"/>
      <c r="I54" s="310"/>
    </row>
    <row r="55" spans="2:10" x14ac:dyDescent="0.2">
      <c r="B55" s="308"/>
      <c r="C55" s="309"/>
      <c r="D55" s="309"/>
      <c r="E55" s="309"/>
      <c r="F55" s="309"/>
      <c r="G55" s="309"/>
      <c r="H55" s="309"/>
      <c r="I55" s="310"/>
    </row>
    <row r="56" spans="2:10" x14ac:dyDescent="0.2">
      <c r="B56" s="311"/>
      <c r="C56" s="312"/>
      <c r="D56" s="312"/>
      <c r="E56" s="312"/>
      <c r="F56" s="312"/>
      <c r="G56" s="312"/>
      <c r="H56" s="312"/>
      <c r="I56" s="313"/>
    </row>
    <row r="57" spans="2:10" x14ac:dyDescent="0.2">
      <c r="B57" s="34"/>
      <c r="C57" s="100"/>
      <c r="D57" s="100"/>
      <c r="E57" s="100"/>
      <c r="F57" s="100"/>
      <c r="G57" s="100"/>
      <c r="H57" s="100"/>
      <c r="I57" s="100"/>
    </row>
    <row r="58" spans="2:10" x14ac:dyDescent="0.2">
      <c r="B58" s="95" t="s">
        <v>75</v>
      </c>
      <c r="C58" s="6"/>
      <c r="D58" s="6"/>
      <c r="E58" s="6"/>
      <c r="F58" s="6"/>
      <c r="G58" s="6"/>
      <c r="H58" s="6"/>
      <c r="I58" s="28"/>
      <c r="J58" s="78"/>
    </row>
    <row r="59" spans="2:10" ht="12.75" customHeight="1" x14ac:dyDescent="0.2">
      <c r="B59" s="326" t="s">
        <v>72</v>
      </c>
      <c r="C59" s="327"/>
      <c r="D59" s="327"/>
      <c r="E59" s="330" t="s">
        <v>151</v>
      </c>
      <c r="F59" s="330" t="s">
        <v>57</v>
      </c>
      <c r="G59" s="6"/>
      <c r="H59" s="6"/>
      <c r="J59" s="78"/>
    </row>
    <row r="60" spans="2:10" ht="12.75" customHeight="1" x14ac:dyDescent="0.2">
      <c r="B60" s="328"/>
      <c r="C60" s="329"/>
      <c r="D60" s="329"/>
      <c r="E60" s="331"/>
      <c r="F60" s="331"/>
      <c r="G60" s="6"/>
      <c r="H60" s="6"/>
      <c r="J60" s="78"/>
    </row>
    <row r="61" spans="2:10" x14ac:dyDescent="0.2">
      <c r="B61" s="297"/>
      <c r="C61" s="298"/>
      <c r="D61" s="298"/>
      <c r="E61" s="99"/>
      <c r="F61" s="55"/>
      <c r="G61" s="6"/>
      <c r="H61" s="6"/>
      <c r="J61" s="78"/>
    </row>
    <row r="62" spans="2:10" ht="12.75" customHeight="1" x14ac:dyDescent="0.2">
      <c r="B62" s="297"/>
      <c r="C62" s="298"/>
      <c r="D62" s="298"/>
      <c r="E62" s="99"/>
      <c r="F62" s="55"/>
      <c r="G62" s="6"/>
      <c r="H62" s="6"/>
      <c r="J62" s="78"/>
    </row>
    <row r="63" spans="2:10" ht="12.75" customHeight="1" x14ac:dyDescent="0.2">
      <c r="B63" s="297"/>
      <c r="C63" s="298"/>
      <c r="D63" s="298"/>
      <c r="E63" s="99"/>
      <c r="F63" s="55"/>
      <c r="G63" s="6"/>
      <c r="H63" s="6"/>
      <c r="J63" s="78"/>
    </row>
    <row r="64" spans="2:10" x14ac:dyDescent="0.2">
      <c r="B64" s="297"/>
      <c r="C64" s="298"/>
      <c r="D64" s="298"/>
      <c r="E64" s="99"/>
      <c r="F64" s="55"/>
      <c r="G64" s="6"/>
      <c r="H64" s="6"/>
      <c r="J64" s="78"/>
    </row>
    <row r="65" spans="2:10" x14ac:dyDescent="0.2">
      <c r="B65" s="297"/>
      <c r="C65" s="298"/>
      <c r="D65" s="298"/>
      <c r="E65" s="99"/>
      <c r="F65" s="55"/>
      <c r="G65" s="6"/>
      <c r="H65" s="6"/>
      <c r="J65" s="78"/>
    </row>
    <row r="66" spans="2:10" x14ac:dyDescent="0.2">
      <c r="G66" s="6"/>
      <c r="H66" s="6"/>
    </row>
    <row r="67" spans="2:10" hidden="1" x14ac:dyDescent="0.2">
      <c r="G67" s="6"/>
      <c r="H67" s="6"/>
    </row>
    <row r="68" spans="2:10" hidden="1" x14ac:dyDescent="0.2">
      <c r="G68" s="6"/>
    </row>
  </sheetData>
  <sheetProtection algorithmName="SHA-512" hashValue="XvritWhUfSGKk6TPft861iNyFnViODN0jRdBAc8O1fLSzLKouvPlrLVFN/yhZ56Aw3k8UPg83DtKTiPyJzrjXA==" saltValue="h8nHy12X1qhJv7RTmbCwXA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2D5-FA51-4859-96A8-1432904498F3}">
  <sheetPr codeName="Sheet121">
    <pageSetUpPr fitToPage="1"/>
  </sheetPr>
  <dimension ref="A1:Z50"/>
  <sheetViews>
    <sheetView showGridLines="0" showRowColHeaders="0" zoomScaleNormal="100" zoomScaleSheetLayoutView="100" workbookViewId="0">
      <selection activeCell="C16" sqref="C16"/>
    </sheetView>
  </sheetViews>
  <sheetFormatPr defaultColWidth="0" defaultRowHeight="12.75" customHeight="1" zeroHeight="1" x14ac:dyDescent="0.2"/>
  <cols>
    <col min="1" max="1" width="5" style="2" customWidth="1"/>
    <col min="2" max="2" width="74.28515625" style="2" customWidth="1"/>
    <col min="3" max="6" width="15.42578125" style="2" customWidth="1"/>
    <col min="7" max="7" width="5" style="28" customWidth="1"/>
    <col min="8" max="8" width="9.140625" style="6" hidden="1" customWidth="1"/>
    <col min="9" max="16384" width="9.140625" style="2" hidden="1"/>
  </cols>
  <sheetData>
    <row r="1" spans="1:26" ht="12.75" customHeight="1" x14ac:dyDescent="0.2"/>
    <row r="2" spans="1:26" s="4" customFormat="1" ht="12.75" customHeight="1" x14ac:dyDescent="0.2">
      <c r="A2" s="36"/>
      <c r="B2" s="33"/>
      <c r="D2" s="23"/>
      <c r="F2" s="23"/>
      <c r="H2" s="23"/>
      <c r="J2" s="23"/>
      <c r="L2" s="23"/>
      <c r="M2" s="29"/>
      <c r="N2" s="24"/>
    </row>
    <row r="3" spans="1:26" s="4" customFormat="1" ht="12.75" customHeight="1" x14ac:dyDescent="0.2">
      <c r="A3" s="36"/>
      <c r="B3" s="33"/>
      <c r="D3" s="23"/>
      <c r="F3" s="23"/>
      <c r="H3" s="23"/>
      <c r="J3" s="23"/>
      <c r="L3" s="23"/>
      <c r="M3" s="29"/>
      <c r="N3" s="24"/>
    </row>
    <row r="4" spans="1:26" s="4" customFormat="1" ht="12.75" customHeight="1" x14ac:dyDescent="0.2">
      <c r="A4" s="36"/>
      <c r="B4" s="33"/>
      <c r="D4" s="23"/>
      <c r="F4" s="23"/>
      <c r="H4" s="23"/>
      <c r="J4" s="23"/>
      <c r="L4" s="23"/>
      <c r="M4" s="29"/>
      <c r="N4" s="24"/>
    </row>
    <row r="5" spans="1:26" s="4" customFormat="1" ht="12.75" customHeight="1" x14ac:dyDescent="0.2">
      <c r="A5" s="36"/>
      <c r="B5" s="178" t="str">
        <f>IF(Kupci!B5=0,"Prenosi se s prve stranice",Kupci!B5)</f>
        <v>Tablice klijenta-garancije i izvoz</v>
      </c>
      <c r="D5" s="23"/>
      <c r="F5" s="23"/>
      <c r="H5" s="23"/>
      <c r="J5" s="23"/>
      <c r="L5" s="23"/>
      <c r="M5" s="29"/>
      <c r="N5" s="24"/>
    </row>
    <row r="6" spans="1:26" s="4" customFormat="1" ht="12.75" customHeight="1" x14ac:dyDescent="0.2">
      <c r="A6" s="36"/>
      <c r="B6" s="7" t="s">
        <v>252</v>
      </c>
      <c r="D6" s="23"/>
      <c r="F6" s="23"/>
      <c r="H6" s="23"/>
      <c r="J6" s="23"/>
      <c r="L6" s="23"/>
      <c r="M6" s="29"/>
      <c r="N6" s="24"/>
    </row>
    <row r="7" spans="1:26" s="4" customFormat="1" ht="12.75" customHeight="1" x14ac:dyDescent="0.2">
      <c r="A7" s="36"/>
      <c r="B7" s="126" t="str">
        <f>IF(Kupci!B7=0,"Prenosi se s prve stranice",Kupci!B7)</f>
        <v>Prenosi se s prve stranice</v>
      </c>
      <c r="D7" s="23"/>
      <c r="F7" s="23"/>
      <c r="H7" s="23"/>
      <c r="J7" s="23"/>
      <c r="L7" s="23"/>
      <c r="M7" s="29"/>
      <c r="N7" s="24"/>
    </row>
    <row r="8" spans="1:26" ht="12.75" customHeight="1" x14ac:dyDescent="0.2">
      <c r="B8" s="7" t="s">
        <v>253</v>
      </c>
    </row>
    <row r="9" spans="1:26" ht="12.75" customHeight="1" x14ac:dyDescent="0.2">
      <c r="B9" s="22" t="str">
        <f>IF(Kupci!B9=0,"Prenosi se s prve stranice",Kupci!B9)</f>
        <v>Prenosi se s prve stranice</v>
      </c>
      <c r="C9" s="12"/>
    </row>
    <row r="10" spans="1:26" ht="12.75" customHeight="1" x14ac:dyDescent="0.2">
      <c r="B10" s="22"/>
      <c r="C10" s="12"/>
    </row>
    <row r="11" spans="1:26" ht="12.75" customHeight="1" x14ac:dyDescent="0.2">
      <c r="B11" s="176" t="s">
        <v>260</v>
      </c>
      <c r="C11" s="177"/>
      <c r="D11" s="168"/>
      <c r="E11" s="168"/>
      <c r="F11" s="168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.75" customHeight="1" x14ac:dyDescent="0.2">
      <c r="B12" s="163" t="s">
        <v>257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.75" customHeight="1" x14ac:dyDescent="0.2">
      <c r="B13" s="163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.75" customHeight="1" x14ac:dyDescent="0.2">
      <c r="B14" s="12" t="s">
        <v>216</v>
      </c>
      <c r="E14" s="11"/>
      <c r="F14" s="1"/>
      <c r="P14" s="16"/>
      <c r="Q14" s="16"/>
      <c r="R14" s="16"/>
      <c r="S14" s="16"/>
    </row>
    <row r="15" spans="1:26" ht="12.75" customHeight="1" x14ac:dyDescent="0.2">
      <c r="B15" s="341" t="s">
        <v>28</v>
      </c>
      <c r="C15" s="338" t="s">
        <v>126</v>
      </c>
      <c r="D15" s="338"/>
      <c r="E15" s="338"/>
      <c r="F15" s="338"/>
      <c r="P15" s="16"/>
      <c r="Q15" s="16"/>
      <c r="R15" s="16"/>
      <c r="S15" s="16"/>
      <c r="V15" s="17"/>
      <c r="W15" s="17"/>
      <c r="X15" s="17"/>
      <c r="Y15" s="17"/>
      <c r="Z15" s="17"/>
    </row>
    <row r="16" spans="1:26" ht="12.75" customHeight="1" x14ac:dyDescent="0.2">
      <c r="B16" s="341"/>
      <c r="C16" s="102"/>
      <c r="D16" s="102"/>
      <c r="E16" s="102"/>
      <c r="F16" s="102"/>
      <c r="P16" s="16"/>
      <c r="Q16" s="16"/>
      <c r="R16" s="16"/>
      <c r="S16" s="16"/>
      <c r="V16" s="17"/>
      <c r="W16" s="17"/>
      <c r="X16" s="17"/>
      <c r="Y16" s="17"/>
      <c r="Z16" s="17"/>
    </row>
    <row r="17" spans="2:26" ht="12.75" customHeight="1" x14ac:dyDescent="0.2">
      <c r="B17" s="339" t="s">
        <v>175</v>
      </c>
      <c r="C17" s="340"/>
      <c r="D17" s="340"/>
      <c r="E17" s="340"/>
      <c r="F17" s="340"/>
      <c r="P17" s="16"/>
      <c r="Q17" s="16"/>
      <c r="R17" s="16"/>
      <c r="S17" s="16"/>
      <c r="V17" s="17"/>
      <c r="W17" s="17"/>
      <c r="X17" s="17"/>
      <c r="Y17" s="17"/>
      <c r="Z17" s="17"/>
    </row>
    <row r="18" spans="2:26" ht="12.75" customHeight="1" x14ac:dyDescent="0.2">
      <c r="B18" s="339"/>
      <c r="C18" s="337"/>
      <c r="D18" s="337"/>
      <c r="E18" s="337"/>
      <c r="F18" s="337"/>
      <c r="P18" s="16"/>
      <c r="Q18" s="16"/>
      <c r="R18" s="16"/>
      <c r="S18" s="16"/>
      <c r="V18" s="17"/>
      <c r="W18" s="17"/>
      <c r="X18" s="17"/>
      <c r="Y18" s="17"/>
      <c r="Z18" s="17"/>
    </row>
    <row r="19" spans="2:26" ht="12.75" customHeight="1" x14ac:dyDescent="0.2">
      <c r="B19" s="339" t="s">
        <v>176</v>
      </c>
      <c r="C19" s="340"/>
      <c r="D19" s="340"/>
      <c r="E19" s="340"/>
      <c r="F19" s="340"/>
      <c r="P19" s="16"/>
      <c r="Q19" s="16"/>
      <c r="R19" s="16"/>
      <c r="S19" s="16"/>
      <c r="V19" s="17"/>
      <c r="W19" s="17"/>
      <c r="X19" s="17"/>
      <c r="Y19" s="17"/>
      <c r="Z19" s="17"/>
    </row>
    <row r="20" spans="2:26" ht="12.75" customHeight="1" x14ac:dyDescent="0.2">
      <c r="B20" s="339"/>
      <c r="C20" s="337"/>
      <c r="D20" s="337"/>
      <c r="E20" s="337"/>
      <c r="F20" s="337"/>
      <c r="P20" s="16"/>
      <c r="Q20" s="16"/>
      <c r="R20" s="16"/>
      <c r="S20" s="16"/>
      <c r="V20" s="17"/>
      <c r="W20" s="17"/>
      <c r="X20" s="17"/>
      <c r="Y20" s="17"/>
      <c r="Z20" s="17"/>
    </row>
    <row r="21" spans="2:26" ht="12.75" customHeight="1" x14ac:dyDescent="0.2">
      <c r="B21" s="342" t="s">
        <v>178</v>
      </c>
      <c r="C21" s="335"/>
      <c r="D21" s="335"/>
      <c r="E21" s="335"/>
      <c r="F21" s="335"/>
      <c r="P21" s="16"/>
      <c r="Q21" s="16"/>
      <c r="R21" s="16"/>
      <c r="S21" s="16"/>
      <c r="V21" s="17"/>
      <c r="W21" s="17"/>
      <c r="X21" s="17"/>
      <c r="Y21" s="17"/>
      <c r="Z21" s="17"/>
    </row>
    <row r="22" spans="2:26" ht="12.75" customHeight="1" x14ac:dyDescent="0.2">
      <c r="B22" s="343"/>
      <c r="C22" s="336"/>
      <c r="D22" s="336"/>
      <c r="E22" s="336"/>
      <c r="F22" s="336"/>
      <c r="P22" s="16"/>
      <c r="Q22" s="16"/>
      <c r="R22" s="16"/>
      <c r="S22" s="16"/>
      <c r="V22" s="17"/>
      <c r="W22" s="18"/>
      <c r="X22" s="18"/>
      <c r="Y22" s="18"/>
      <c r="Z22" s="18"/>
    </row>
    <row r="23" spans="2:26" ht="12.75" customHeight="1" x14ac:dyDescent="0.2">
      <c r="B23" s="343" t="s">
        <v>29</v>
      </c>
      <c r="C23" s="337"/>
      <c r="D23" s="337"/>
      <c r="E23" s="337"/>
      <c r="F23" s="337"/>
      <c r="P23" s="16"/>
      <c r="Q23" s="16"/>
      <c r="R23" s="16"/>
      <c r="S23" s="16"/>
      <c r="V23" s="17"/>
    </row>
    <row r="24" spans="2:26" ht="12.75" customHeight="1" x14ac:dyDescent="0.2">
      <c r="B24" s="343"/>
      <c r="C24" s="337"/>
      <c r="D24" s="337"/>
      <c r="E24" s="337"/>
      <c r="F24" s="337"/>
      <c r="P24" s="16"/>
      <c r="Q24" s="16"/>
      <c r="R24" s="16"/>
      <c r="S24" s="16"/>
      <c r="V24" s="17"/>
    </row>
    <row r="25" spans="2:26" ht="12.75" customHeight="1" x14ac:dyDescent="0.2">
      <c r="B25" s="101" t="s">
        <v>102</v>
      </c>
      <c r="C25" s="51">
        <f>IFERROR(C18/(C20+C21-C23),)</f>
        <v>0</v>
      </c>
      <c r="D25" s="51">
        <f t="shared" ref="D25:F25" si="0">IFERROR(D18/(D20+D21-D23),)</f>
        <v>0</v>
      </c>
      <c r="E25" s="51">
        <f t="shared" si="0"/>
        <v>0</v>
      </c>
      <c r="F25" s="51">
        <f t="shared" si="0"/>
        <v>0</v>
      </c>
      <c r="P25" s="16"/>
      <c r="Q25" s="16"/>
      <c r="R25" s="16"/>
      <c r="S25" s="16"/>
      <c r="V25" s="17"/>
    </row>
    <row r="26" spans="2:26" ht="12.75" customHeight="1" x14ac:dyDescent="0.2">
      <c r="P26" s="16"/>
      <c r="Q26" s="16"/>
      <c r="R26" s="16"/>
      <c r="S26" s="16"/>
      <c r="V26" s="17"/>
    </row>
    <row r="27" spans="2:26" ht="12.75" customHeight="1" x14ac:dyDescent="0.2">
      <c r="P27" s="16"/>
      <c r="Q27" s="16"/>
      <c r="R27" s="16"/>
      <c r="S27" s="16"/>
      <c r="V27" s="17"/>
    </row>
    <row r="28" spans="2:26" ht="12.75" customHeight="1" x14ac:dyDescent="0.2">
      <c r="B28" s="332" t="s">
        <v>173</v>
      </c>
      <c r="C28" s="333"/>
      <c r="D28" s="333"/>
      <c r="E28" s="333"/>
      <c r="F28" s="333"/>
      <c r="P28" s="16"/>
      <c r="Q28" s="16"/>
      <c r="R28" s="16"/>
      <c r="S28" s="16"/>
      <c r="V28" s="17"/>
    </row>
    <row r="29" spans="2:26" ht="12.75" customHeight="1" x14ac:dyDescent="0.2">
      <c r="B29" s="333"/>
      <c r="C29" s="333"/>
      <c r="D29" s="333"/>
      <c r="E29" s="333"/>
      <c r="F29" s="333"/>
      <c r="P29" s="16"/>
      <c r="Q29" s="16"/>
      <c r="R29" s="16"/>
      <c r="S29" s="16"/>
      <c r="V29" s="17"/>
      <c r="W29" s="19"/>
      <c r="X29" s="19"/>
      <c r="Y29" s="19"/>
      <c r="Z29" s="19"/>
    </row>
    <row r="30" spans="2:26" ht="12.75" customHeight="1" x14ac:dyDescent="0.2">
      <c r="B30" s="333"/>
      <c r="C30" s="333"/>
      <c r="D30" s="333"/>
      <c r="E30" s="333"/>
      <c r="F30" s="333"/>
      <c r="P30" s="16"/>
      <c r="Q30" s="16"/>
      <c r="R30" s="16"/>
      <c r="S30" s="16"/>
      <c r="V30" s="17"/>
      <c r="W30" s="19"/>
      <c r="X30" s="19"/>
      <c r="Y30" s="19"/>
      <c r="Z30" s="19"/>
    </row>
    <row r="31" spans="2:26" ht="12.75" customHeight="1" x14ac:dyDescent="0.2">
      <c r="B31" s="333"/>
      <c r="C31" s="333"/>
      <c r="D31" s="333"/>
      <c r="E31" s="333"/>
      <c r="F31" s="333"/>
      <c r="P31" s="16"/>
      <c r="Q31" s="16"/>
      <c r="R31" s="16"/>
      <c r="S31" s="16"/>
      <c r="V31" s="17"/>
    </row>
    <row r="32" spans="2:26" ht="12.75" customHeight="1" x14ac:dyDescent="0.2">
      <c r="B32" s="333"/>
      <c r="C32" s="333"/>
      <c r="D32" s="333"/>
      <c r="E32" s="333"/>
      <c r="F32" s="333"/>
      <c r="P32" s="16"/>
      <c r="Q32" s="16"/>
      <c r="R32" s="16"/>
      <c r="S32" s="16"/>
      <c r="V32" s="17"/>
    </row>
    <row r="33" spans="2:23" ht="12.75" customHeight="1" x14ac:dyDescent="0.2">
      <c r="B33" s="333"/>
      <c r="C33" s="333"/>
      <c r="D33" s="333"/>
      <c r="E33" s="333"/>
      <c r="F33" s="333"/>
      <c r="P33" s="16"/>
      <c r="Q33" s="16"/>
      <c r="R33" s="16"/>
      <c r="S33" s="16"/>
      <c r="V33" s="17"/>
    </row>
    <row r="34" spans="2:23" ht="12.75" customHeight="1" x14ac:dyDescent="0.2">
      <c r="B34" s="333"/>
      <c r="C34" s="333"/>
      <c r="D34" s="333"/>
      <c r="E34" s="333"/>
      <c r="F34" s="333"/>
      <c r="P34" s="16"/>
      <c r="Q34" s="16"/>
      <c r="R34" s="16"/>
      <c r="S34" s="16"/>
      <c r="V34" s="17"/>
    </row>
    <row r="35" spans="2:23" ht="12.75" customHeight="1" x14ac:dyDescent="0.2">
      <c r="B35" s="333"/>
      <c r="C35" s="333"/>
      <c r="D35" s="333"/>
      <c r="E35" s="333"/>
      <c r="F35" s="333"/>
      <c r="P35" s="16"/>
      <c r="Q35" s="16"/>
      <c r="R35" s="16"/>
      <c r="S35" s="16"/>
      <c r="V35" s="17"/>
    </row>
    <row r="36" spans="2:23" ht="12.75" customHeight="1" x14ac:dyDescent="0.2">
      <c r="B36" s="333"/>
      <c r="C36" s="333"/>
      <c r="D36" s="333"/>
      <c r="E36" s="333"/>
      <c r="F36" s="333"/>
      <c r="P36" s="16"/>
      <c r="Q36" s="16"/>
      <c r="R36" s="16"/>
      <c r="S36" s="16"/>
      <c r="V36" s="17"/>
    </row>
    <row r="37" spans="2:23" ht="12.75" customHeight="1" x14ac:dyDescent="0.2">
      <c r="B37" s="333"/>
      <c r="C37" s="333"/>
      <c r="D37" s="333"/>
      <c r="E37" s="333"/>
      <c r="F37" s="333"/>
      <c r="P37" s="16"/>
      <c r="Q37" s="16"/>
      <c r="R37" s="16"/>
      <c r="S37" s="16"/>
      <c r="V37" s="17"/>
    </row>
    <row r="38" spans="2:23" ht="12.75" customHeight="1" x14ac:dyDescent="0.2">
      <c r="B38" s="333"/>
      <c r="C38" s="333"/>
      <c r="D38" s="333"/>
      <c r="E38" s="333"/>
      <c r="F38" s="333"/>
      <c r="P38" s="16"/>
      <c r="Q38" s="16"/>
      <c r="R38" s="16"/>
      <c r="S38" s="16"/>
      <c r="V38" s="17"/>
    </row>
    <row r="39" spans="2:23" ht="12.75" customHeight="1" x14ac:dyDescent="0.2">
      <c r="B39" s="333"/>
      <c r="C39" s="333"/>
      <c r="D39" s="333"/>
      <c r="E39" s="333"/>
      <c r="F39" s="333"/>
      <c r="P39" s="16"/>
      <c r="Q39" s="16"/>
      <c r="R39" s="16"/>
      <c r="S39" s="16"/>
      <c r="T39" s="6"/>
      <c r="U39" s="6"/>
      <c r="V39" s="6"/>
      <c r="W39" s="6"/>
    </row>
    <row r="40" spans="2:23" ht="12.75" customHeight="1" x14ac:dyDescent="0.2">
      <c r="B40" s="333"/>
      <c r="C40" s="333"/>
      <c r="D40" s="333"/>
      <c r="E40" s="333"/>
      <c r="F40" s="333"/>
      <c r="P40" s="16"/>
      <c r="Q40" s="16"/>
      <c r="R40" s="16"/>
      <c r="S40" s="16"/>
      <c r="T40" s="6"/>
      <c r="U40" s="6"/>
      <c r="V40" s="6"/>
      <c r="W40" s="6"/>
    </row>
    <row r="41" spans="2:23" ht="12.75" customHeight="1" x14ac:dyDescent="0.2">
      <c r="B41" s="333"/>
      <c r="C41" s="333"/>
      <c r="D41" s="333"/>
      <c r="E41" s="333"/>
      <c r="F41" s="333"/>
      <c r="P41" s="16"/>
      <c r="Q41" s="16"/>
      <c r="R41" s="16"/>
      <c r="S41" s="16"/>
      <c r="T41" s="6"/>
      <c r="U41" s="6"/>
      <c r="V41" s="20"/>
    </row>
    <row r="42" spans="2:23" ht="12.75" customHeight="1" x14ac:dyDescent="0.2">
      <c r="B42" s="333"/>
      <c r="C42" s="333"/>
      <c r="D42" s="333"/>
      <c r="E42" s="333"/>
      <c r="F42" s="333"/>
      <c r="P42" s="16"/>
      <c r="Q42" s="16"/>
      <c r="R42" s="16"/>
      <c r="S42" s="16"/>
      <c r="V42" s="17"/>
    </row>
    <row r="43" spans="2:23" ht="12.75" customHeight="1" x14ac:dyDescent="0.2">
      <c r="B43" s="333"/>
      <c r="C43" s="333"/>
      <c r="D43" s="333"/>
      <c r="E43" s="333"/>
      <c r="F43" s="333"/>
      <c r="V43" s="17"/>
    </row>
    <row r="44" spans="2:23" ht="12.75" customHeight="1" x14ac:dyDescent="0.2">
      <c r="B44" s="333"/>
      <c r="C44" s="333"/>
      <c r="D44" s="333"/>
      <c r="E44" s="333"/>
      <c r="F44" s="333"/>
    </row>
    <row r="45" spans="2:23" ht="12.75" customHeight="1" x14ac:dyDescent="0.2">
      <c r="B45" s="333"/>
      <c r="C45" s="333"/>
      <c r="D45" s="333"/>
      <c r="E45" s="333"/>
      <c r="F45" s="333"/>
    </row>
    <row r="46" spans="2:23" ht="12.75" customHeight="1" x14ac:dyDescent="0.2">
      <c r="B46" s="333"/>
      <c r="C46" s="333"/>
      <c r="D46" s="333"/>
      <c r="E46" s="333"/>
      <c r="F46" s="333"/>
    </row>
    <row r="47" spans="2:23" ht="12.75" customHeight="1" x14ac:dyDescent="0.2">
      <c r="B47" s="334"/>
      <c r="C47" s="334"/>
      <c r="D47" s="334"/>
      <c r="E47" s="334"/>
      <c r="F47" s="334"/>
    </row>
    <row r="48" spans="2:23" ht="12.75" customHeight="1" x14ac:dyDescent="0.2">
      <c r="B48" s="334"/>
      <c r="C48" s="334"/>
      <c r="D48" s="334"/>
      <c r="E48" s="334"/>
      <c r="F48" s="334"/>
    </row>
    <row r="49" spans="2:6" ht="12.75" customHeight="1" x14ac:dyDescent="0.2">
      <c r="B49" s="334"/>
      <c r="C49" s="334"/>
      <c r="D49" s="334"/>
      <c r="E49" s="334"/>
      <c r="F49" s="334"/>
    </row>
    <row r="50" spans="2:6" ht="12.75" customHeight="1" x14ac:dyDescent="0.2"/>
  </sheetData>
  <sheetProtection algorithmName="SHA-512" hashValue="GYG687/x1sXSM4bFZRJfJhyPt+N19viy0hKvvHEqpdlWXR9p2qmvG3yLePfoxdNvUlNe/Gfl3EabNwdnL9lP2A==" saltValue="EHMizd/SbuOFwPNePbyjxg==" spinCount="100000" sheet="1" selectLockedCells="1"/>
  <mergeCells count="23">
    <mergeCell ref="C15:F15"/>
    <mergeCell ref="F23:F24"/>
    <mergeCell ref="B17:B18"/>
    <mergeCell ref="E17:E18"/>
    <mergeCell ref="C19:C20"/>
    <mergeCell ref="D19:D20"/>
    <mergeCell ref="B19:B20"/>
    <mergeCell ref="B15:B16"/>
    <mergeCell ref="B21:B22"/>
    <mergeCell ref="B23:B24"/>
    <mergeCell ref="F17:F18"/>
    <mergeCell ref="E19:E20"/>
    <mergeCell ref="F19:F20"/>
    <mergeCell ref="C17:C18"/>
    <mergeCell ref="D17:D18"/>
    <mergeCell ref="B28:F49"/>
    <mergeCell ref="C21:C22"/>
    <mergeCell ref="D21:D22"/>
    <mergeCell ref="E21:E22"/>
    <mergeCell ref="F21:F22"/>
    <mergeCell ref="C23:C24"/>
    <mergeCell ref="D23:D24"/>
    <mergeCell ref="E23:E24"/>
  </mergeCells>
  <dataValidations count="1">
    <dataValidation allowBlank="1" showInputMessage="1" showErrorMessage="1" prompt="Oznaka valute" sqref="C16:F16" xr:uid="{E5115046-5ED1-4C38-B85A-4F2FF925163D}"/>
  </dataValidations>
  <pageMargins left="0.23622047244094491" right="0.23622047244094491" top="0.55118110236220474" bottom="0.55118110236220474" header="0.31496062992125984" footer="0.31496062992125984"/>
  <pageSetup paperSize="9" scale="6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10" sqref="N10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76</v>
      </c>
      <c r="B1" s="117" t="s">
        <v>60</v>
      </c>
      <c r="C1" s="119" t="s">
        <v>55</v>
      </c>
      <c r="D1" t="s">
        <v>34</v>
      </c>
      <c r="E1" t="s">
        <v>45</v>
      </c>
      <c r="F1" t="s">
        <v>52</v>
      </c>
      <c r="G1" t="s">
        <v>38</v>
      </c>
      <c r="H1" t="s">
        <v>42</v>
      </c>
      <c r="I1" s="3" t="s">
        <v>68</v>
      </c>
      <c r="J1" t="s">
        <v>82</v>
      </c>
      <c r="K1" t="s">
        <v>91</v>
      </c>
      <c r="L1" s="10">
        <v>0.1</v>
      </c>
      <c r="M1" s="117" t="s">
        <v>219</v>
      </c>
      <c r="N1" s="179" t="s">
        <v>134</v>
      </c>
      <c r="R1" s="117" t="s">
        <v>111</v>
      </c>
      <c r="S1" t="s">
        <v>138</v>
      </c>
      <c r="U1" t="s">
        <v>153</v>
      </c>
      <c r="X1" s="122"/>
    </row>
    <row r="2" spans="1:24" x14ac:dyDescent="0.2">
      <c r="A2" t="s">
        <v>77</v>
      </c>
      <c r="B2" s="117" t="s">
        <v>54</v>
      </c>
      <c r="C2" s="119" t="s">
        <v>177</v>
      </c>
      <c r="D2" t="s">
        <v>37</v>
      </c>
      <c r="E2" t="s">
        <v>46</v>
      </c>
      <c r="F2" t="s">
        <v>47</v>
      </c>
      <c r="G2" t="s">
        <v>39</v>
      </c>
      <c r="H2" t="s">
        <v>43</v>
      </c>
      <c r="I2" s="3" t="s">
        <v>69</v>
      </c>
      <c r="J2" t="s">
        <v>83</v>
      </c>
      <c r="K2" t="s">
        <v>84</v>
      </c>
      <c r="L2" s="10">
        <v>0.18</v>
      </c>
      <c r="M2" s="117" t="s">
        <v>106</v>
      </c>
      <c r="N2" t="s">
        <v>131</v>
      </c>
      <c r="R2" s="117" t="s">
        <v>112</v>
      </c>
      <c r="S2" t="s">
        <v>139</v>
      </c>
      <c r="U2" t="s">
        <v>154</v>
      </c>
      <c r="X2" s="122"/>
    </row>
    <row r="3" spans="1:24" x14ac:dyDescent="0.2">
      <c r="A3" t="s">
        <v>78</v>
      </c>
      <c r="C3" s="119"/>
      <c r="D3" t="s">
        <v>35</v>
      </c>
      <c r="E3" t="s">
        <v>53</v>
      </c>
      <c r="F3" t="s">
        <v>48</v>
      </c>
      <c r="G3" t="s">
        <v>40</v>
      </c>
      <c r="I3" s="3" t="s">
        <v>70</v>
      </c>
      <c r="J3" t="s">
        <v>90</v>
      </c>
      <c r="K3" t="s">
        <v>92</v>
      </c>
      <c r="M3" s="117" t="s">
        <v>125</v>
      </c>
      <c r="N3" s="179" t="s">
        <v>262</v>
      </c>
      <c r="S3" t="s">
        <v>140</v>
      </c>
      <c r="U3" t="s">
        <v>155</v>
      </c>
    </row>
    <row r="4" spans="1:24" x14ac:dyDescent="0.2">
      <c r="A4" t="s">
        <v>79</v>
      </c>
      <c r="C4" s="118"/>
      <c r="D4" t="s">
        <v>36</v>
      </c>
      <c r="E4" t="s">
        <v>51</v>
      </c>
      <c r="F4" t="s">
        <v>49</v>
      </c>
      <c r="G4" t="s">
        <v>41</v>
      </c>
      <c r="J4" t="s">
        <v>85</v>
      </c>
      <c r="K4" t="s">
        <v>93</v>
      </c>
      <c r="N4" t="s">
        <v>132</v>
      </c>
      <c r="S4" t="s">
        <v>141</v>
      </c>
    </row>
    <row r="5" spans="1:24" x14ac:dyDescent="0.2">
      <c r="C5" s="118"/>
      <c r="D5" t="s">
        <v>63</v>
      </c>
      <c r="F5" t="s">
        <v>50</v>
      </c>
      <c r="J5" t="s">
        <v>86</v>
      </c>
      <c r="K5" t="s">
        <v>87</v>
      </c>
      <c r="N5" s="179" t="s">
        <v>180</v>
      </c>
      <c r="S5" t="s">
        <v>142</v>
      </c>
    </row>
    <row r="6" spans="1:24" x14ac:dyDescent="0.2">
      <c r="C6" s="118"/>
      <c r="F6" t="s">
        <v>30</v>
      </c>
      <c r="J6" t="s">
        <v>88</v>
      </c>
      <c r="N6" t="s">
        <v>130</v>
      </c>
      <c r="S6" t="s">
        <v>143</v>
      </c>
    </row>
    <row r="7" spans="1:24" x14ac:dyDescent="0.2">
      <c r="C7" s="118"/>
      <c r="J7" t="s">
        <v>89</v>
      </c>
      <c r="N7" t="s">
        <v>133</v>
      </c>
      <c r="R7" s="8" t="s">
        <v>129</v>
      </c>
      <c r="S7" t="s">
        <v>144</v>
      </c>
    </row>
    <row r="8" spans="1:24" x14ac:dyDescent="0.2">
      <c r="A8" s="8" t="s">
        <v>80</v>
      </c>
      <c r="B8" s="8" t="s">
        <v>59</v>
      </c>
      <c r="C8" s="8" t="s">
        <v>56</v>
      </c>
      <c r="D8" s="8" t="s">
        <v>61</v>
      </c>
      <c r="E8" s="8" t="s">
        <v>61</v>
      </c>
      <c r="F8" s="8" t="s">
        <v>61</v>
      </c>
      <c r="G8" s="8" t="s">
        <v>61</v>
      </c>
      <c r="H8" s="8" t="s">
        <v>61</v>
      </c>
      <c r="I8" s="9" t="s">
        <v>71</v>
      </c>
      <c r="J8" s="8" t="s">
        <v>100</v>
      </c>
      <c r="K8" s="8" t="s">
        <v>99</v>
      </c>
      <c r="L8" s="8" t="s">
        <v>101</v>
      </c>
      <c r="M8" s="8" t="s">
        <v>110</v>
      </c>
      <c r="N8" t="s">
        <v>186</v>
      </c>
      <c r="S8" t="s">
        <v>145</v>
      </c>
    </row>
    <row r="9" spans="1:24" x14ac:dyDescent="0.2">
      <c r="N9" t="s">
        <v>187</v>
      </c>
      <c r="S9" t="s">
        <v>146</v>
      </c>
    </row>
    <row r="10" spans="1:24" x14ac:dyDescent="0.2">
      <c r="N10" s="180" t="s">
        <v>183</v>
      </c>
      <c r="S10" t="s">
        <v>147</v>
      </c>
    </row>
    <row r="11" spans="1:24" x14ac:dyDescent="0.2">
      <c r="N11" s="119" t="s">
        <v>160</v>
      </c>
    </row>
    <row r="12" spans="1:24" x14ac:dyDescent="0.2">
      <c r="N12" s="119" t="s">
        <v>179</v>
      </c>
      <c r="S12" s="8" t="s">
        <v>148</v>
      </c>
      <c r="U12" s="8" t="s">
        <v>152</v>
      </c>
      <c r="V12" s="8"/>
      <c r="X12" s="8"/>
    </row>
    <row r="13" spans="1:24" x14ac:dyDescent="0.2">
      <c r="N13" s="180" t="s">
        <v>263</v>
      </c>
    </row>
    <row r="14" spans="1:24" x14ac:dyDescent="0.2">
      <c r="N14" s="119" t="s">
        <v>181</v>
      </c>
    </row>
    <row r="15" spans="1:24" x14ac:dyDescent="0.2">
      <c r="N15" s="180" t="s">
        <v>182</v>
      </c>
    </row>
    <row r="16" spans="1:24" x14ac:dyDescent="0.2">
      <c r="N16" s="180" t="s">
        <v>188</v>
      </c>
    </row>
    <row r="17" spans="14:14" x14ac:dyDescent="0.2">
      <c r="N17" s="180" t="s">
        <v>189</v>
      </c>
    </row>
    <row r="18" spans="14:14" x14ac:dyDescent="0.2">
      <c r="N18" s="180" t="s">
        <v>184</v>
      </c>
    </row>
    <row r="19" spans="14:14" x14ac:dyDescent="0.2">
      <c r="N19" s="180" t="s">
        <v>185</v>
      </c>
    </row>
    <row r="20" spans="14:14" x14ac:dyDescent="0.2">
      <c r="N20" s="8" t="s">
        <v>65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VIKR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VIKR!Print_Area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2023-02-09T06:42:15Z</cp:lastPrinted>
  <dcterms:created xsi:type="dcterms:W3CDTF">2018-11-05T09:50:24Z</dcterms:created>
  <dcterms:modified xsi:type="dcterms:W3CDTF">2023-02-09T06:42:41Z</dcterms:modified>
</cp:coreProperties>
</file>