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8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EU projekti\"/>
    </mc:Choice>
  </mc:AlternateContent>
  <xr:revisionPtr revIDLastSave="0" documentId="13_ncr:1_{A2186FF7-C1AD-41AB-A226-29240C851DE6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Struktura ulaganja-MPR-EU" sheetId="49" r:id="rId1"/>
    <sheet name="Kupci" sheetId="52" r:id="rId2"/>
    <sheet name="Dobavljači" sheetId="75" r:id="rId3"/>
    <sheet name="Zaduženost" sheetId="7" r:id="rId4"/>
    <sheet name="Zalihe" sheetId="6" r:id="rId5"/>
    <sheet name="Prihodi" sheetId="24" r:id="rId6"/>
    <sheet name="Ostali podaci" sheetId="56" r:id="rId7"/>
    <sheet name="Ostali podaci (Mikro)" sheetId="55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2">Dobavljači!$A$1:$O$88</definedName>
    <definedName name="_xlnm.Print_Area" localSheetId="1">Kupci!$A$1:$Q$88</definedName>
    <definedName name="_xlnm.Print_Area" localSheetId="6">'Ostali podaci'!$A$1:$J$134</definedName>
    <definedName name="_xlnm.Print_Area" localSheetId="7">'Ostali podaci (Mikro)'!$A$1:$J$66</definedName>
    <definedName name="_xlnm.Print_Area" localSheetId="5">Prihodi!$A$1:$M$64</definedName>
    <definedName name="_xlnm.Print_Area" localSheetId="0">'Struktura ulaganja-MPR-EU'!$A$1:$M$96</definedName>
    <definedName name="_xlnm.Print_Area" localSheetId="3">Zaduženost!$A$1:$Q$129</definedName>
    <definedName name="_xlnm.Print_Area" localSheetId="4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B9" i="52"/>
  <c r="B7" i="52"/>
  <c r="B5" i="52"/>
  <c r="B9" i="75"/>
  <c r="B7" i="75"/>
  <c r="B5" i="75"/>
  <c r="B9" i="7"/>
  <c r="B7" i="7"/>
  <c r="B5" i="7"/>
  <c r="I128" i="7"/>
  <c r="G128" i="7"/>
  <c r="F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35" i="7"/>
  <c r="G34" i="7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19" i="7"/>
  <c r="G30" i="7" s="1"/>
  <c r="G18" i="7"/>
  <c r="B81" i="75"/>
  <c r="L77" i="75"/>
  <c r="K77" i="75"/>
  <c r="J77" i="75"/>
  <c r="I77" i="75"/>
  <c r="G77" i="75"/>
  <c r="F77" i="75"/>
  <c r="H77" i="75" s="1"/>
  <c r="D77" i="75"/>
  <c r="L76" i="75"/>
  <c r="K76" i="75"/>
  <c r="J76" i="75"/>
  <c r="I76" i="75"/>
  <c r="G76" i="75"/>
  <c r="F76" i="75"/>
  <c r="H76" i="75" s="1"/>
  <c r="D76" i="75"/>
  <c r="C76" i="75"/>
  <c r="B76" i="75"/>
  <c r="L75" i="75"/>
  <c r="K75" i="75"/>
  <c r="J75" i="75"/>
  <c r="I75" i="75"/>
  <c r="G75" i="75"/>
  <c r="F75" i="75"/>
  <c r="H75" i="75" s="1"/>
  <c r="D75" i="75"/>
  <c r="C75" i="75"/>
  <c r="B75" i="75"/>
  <c r="L74" i="75"/>
  <c r="K74" i="75"/>
  <c r="J74" i="75"/>
  <c r="I74" i="75"/>
  <c r="H74" i="75"/>
  <c r="G74" i="75"/>
  <c r="F74" i="75"/>
  <c r="D74" i="75"/>
  <c r="E74" i="75" s="1"/>
  <c r="C74" i="75"/>
  <c r="B74" i="75"/>
  <c r="L73" i="75"/>
  <c r="K73" i="75"/>
  <c r="J73" i="75"/>
  <c r="I73" i="75"/>
  <c r="G73" i="75"/>
  <c r="H73" i="75" s="1"/>
  <c r="F73" i="75"/>
  <c r="D73" i="75"/>
  <c r="C73" i="75"/>
  <c r="B73" i="75"/>
  <c r="L72" i="75"/>
  <c r="K72" i="75"/>
  <c r="J72" i="75"/>
  <c r="I72" i="75"/>
  <c r="G72" i="75"/>
  <c r="F72" i="75"/>
  <c r="H72" i="75" s="1"/>
  <c r="D72" i="75"/>
  <c r="C72" i="75"/>
  <c r="B72" i="75"/>
  <c r="L71" i="75"/>
  <c r="K71" i="75"/>
  <c r="J71" i="75"/>
  <c r="I71" i="75"/>
  <c r="G71" i="75"/>
  <c r="F71" i="75"/>
  <c r="H71" i="75" s="1"/>
  <c r="D71" i="75"/>
  <c r="C71" i="75"/>
  <c r="B71" i="75"/>
  <c r="L70" i="75"/>
  <c r="L78" i="75" s="1"/>
  <c r="K70" i="75"/>
  <c r="K78" i="75" s="1"/>
  <c r="J70" i="75"/>
  <c r="J78" i="75" s="1"/>
  <c r="I70" i="75"/>
  <c r="I78" i="75" s="1"/>
  <c r="H70" i="75"/>
  <c r="G70" i="75"/>
  <c r="G78" i="75" s="1"/>
  <c r="F70" i="75"/>
  <c r="D70" i="75"/>
  <c r="D78" i="75" s="1"/>
  <c r="C70" i="75"/>
  <c r="B70" i="75"/>
  <c r="H64" i="75"/>
  <c r="H63" i="75"/>
  <c r="I63" i="75" s="1"/>
  <c r="F63" i="75"/>
  <c r="D63" i="75"/>
  <c r="H62" i="75"/>
  <c r="I62" i="75" s="1"/>
  <c r="F62" i="75"/>
  <c r="G62" i="75" s="1"/>
  <c r="D62" i="75"/>
  <c r="C62" i="75"/>
  <c r="B62" i="75"/>
  <c r="H61" i="75"/>
  <c r="I61" i="75" s="1"/>
  <c r="F61" i="75"/>
  <c r="D61" i="75"/>
  <c r="C61" i="75"/>
  <c r="B61" i="75"/>
  <c r="H60" i="75"/>
  <c r="I60" i="75" s="1"/>
  <c r="F60" i="75"/>
  <c r="G60" i="75" s="1"/>
  <c r="D60" i="75"/>
  <c r="C60" i="75"/>
  <c r="B60" i="75"/>
  <c r="H59" i="75"/>
  <c r="I59" i="75" s="1"/>
  <c r="F59" i="75"/>
  <c r="D59" i="75"/>
  <c r="C59" i="75"/>
  <c r="B59" i="75"/>
  <c r="H58" i="75"/>
  <c r="I58" i="75" s="1"/>
  <c r="F58" i="75"/>
  <c r="D58" i="75"/>
  <c r="C58" i="75"/>
  <c r="B58" i="75"/>
  <c r="H57" i="75"/>
  <c r="I57" i="75" s="1"/>
  <c r="F57" i="75"/>
  <c r="G57" i="75" s="1"/>
  <c r="D57" i="75"/>
  <c r="C57" i="75"/>
  <c r="B57" i="75"/>
  <c r="H56" i="75"/>
  <c r="I56" i="75" s="1"/>
  <c r="F56" i="75"/>
  <c r="F64" i="75" s="1"/>
  <c r="D56" i="75"/>
  <c r="C56" i="75"/>
  <c r="B56" i="75"/>
  <c r="I52" i="75"/>
  <c r="D52" i="75"/>
  <c r="L39" i="75"/>
  <c r="K39" i="75"/>
  <c r="J39" i="75"/>
  <c r="I39" i="75"/>
  <c r="G39" i="75"/>
  <c r="F39" i="75"/>
  <c r="E39" i="75"/>
  <c r="D39" i="75"/>
  <c r="H38" i="75"/>
  <c r="E38" i="75"/>
  <c r="H37" i="75"/>
  <c r="E37" i="75"/>
  <c r="H36" i="75"/>
  <c r="E36" i="75"/>
  <c r="H35" i="75"/>
  <c r="E35" i="75"/>
  <c r="H34" i="75"/>
  <c r="E34" i="75"/>
  <c r="H33" i="75"/>
  <c r="E33" i="75"/>
  <c r="H32" i="75"/>
  <c r="E32" i="75"/>
  <c r="H31" i="75"/>
  <c r="H39" i="75" s="1"/>
  <c r="E31" i="75"/>
  <c r="H25" i="75"/>
  <c r="I17" i="75" s="1"/>
  <c r="F25" i="75"/>
  <c r="G24" i="75" s="1"/>
  <c r="D25" i="75"/>
  <c r="E23" i="75" s="1"/>
  <c r="I24" i="75"/>
  <c r="E24" i="75"/>
  <c r="I23" i="75"/>
  <c r="G23" i="75"/>
  <c r="G25" i="75" s="1"/>
  <c r="G22" i="75"/>
  <c r="E22" i="75"/>
  <c r="G21" i="75"/>
  <c r="E21" i="75"/>
  <c r="I20" i="75"/>
  <c r="G20" i="75"/>
  <c r="G19" i="75"/>
  <c r="I18" i="75"/>
  <c r="G18" i="75"/>
  <c r="E18" i="75"/>
  <c r="G17" i="75"/>
  <c r="E17" i="75"/>
  <c r="B81" i="52"/>
  <c r="L77" i="52"/>
  <c r="K77" i="52"/>
  <c r="J77" i="52"/>
  <c r="I77" i="52"/>
  <c r="H77" i="52"/>
  <c r="G77" i="52"/>
  <c r="F77" i="52"/>
  <c r="D77" i="52"/>
  <c r="E77" i="52" s="1"/>
  <c r="L76" i="52"/>
  <c r="K76" i="52"/>
  <c r="J76" i="52"/>
  <c r="I76" i="52"/>
  <c r="G76" i="52"/>
  <c r="F76" i="52"/>
  <c r="H76" i="52" s="1"/>
  <c r="D76" i="52"/>
  <c r="C76" i="52"/>
  <c r="B76" i="52"/>
  <c r="L75" i="52"/>
  <c r="K75" i="52"/>
  <c r="J75" i="52"/>
  <c r="I75" i="52"/>
  <c r="H75" i="52"/>
  <c r="G75" i="52"/>
  <c r="F75" i="52"/>
  <c r="D75" i="52"/>
  <c r="C75" i="52"/>
  <c r="B75" i="52"/>
  <c r="L74" i="52"/>
  <c r="K74" i="52"/>
  <c r="J74" i="52"/>
  <c r="I74" i="52"/>
  <c r="G74" i="52"/>
  <c r="H74" i="52" s="1"/>
  <c r="F74" i="52"/>
  <c r="D74" i="52"/>
  <c r="C74" i="52"/>
  <c r="B74" i="52"/>
  <c r="L73" i="52"/>
  <c r="K73" i="52"/>
  <c r="J73" i="52"/>
  <c r="I73" i="52"/>
  <c r="G73" i="52"/>
  <c r="F73" i="52"/>
  <c r="H73" i="52" s="1"/>
  <c r="D73" i="52"/>
  <c r="C73" i="52"/>
  <c r="B73" i="52"/>
  <c r="L72" i="52"/>
  <c r="K72" i="52"/>
  <c r="J72" i="52"/>
  <c r="I72" i="52"/>
  <c r="G72" i="52"/>
  <c r="F72" i="52"/>
  <c r="H72" i="52" s="1"/>
  <c r="D72" i="52"/>
  <c r="C72" i="52"/>
  <c r="B72" i="52"/>
  <c r="L71" i="52"/>
  <c r="L78" i="52" s="1"/>
  <c r="K71" i="52"/>
  <c r="J71" i="52"/>
  <c r="I71" i="52"/>
  <c r="H71" i="52"/>
  <c r="G71" i="52"/>
  <c r="F71" i="52"/>
  <c r="D71" i="52"/>
  <c r="D78" i="52" s="1"/>
  <c r="C71" i="52"/>
  <c r="B71" i="52"/>
  <c r="L70" i="52"/>
  <c r="K70" i="52"/>
  <c r="K78" i="52" s="1"/>
  <c r="J70" i="52"/>
  <c r="J78" i="52" s="1"/>
  <c r="I70" i="52"/>
  <c r="I78" i="52" s="1"/>
  <c r="G70" i="52"/>
  <c r="H70" i="52" s="1"/>
  <c r="F70" i="52"/>
  <c r="F78" i="52" s="1"/>
  <c r="D70" i="52"/>
  <c r="E70" i="52" s="1"/>
  <c r="C70" i="52"/>
  <c r="B70" i="52"/>
  <c r="H64" i="52"/>
  <c r="I63" i="52"/>
  <c r="H63" i="52"/>
  <c r="F63" i="52"/>
  <c r="D63" i="52"/>
  <c r="H62" i="52"/>
  <c r="I62" i="52" s="1"/>
  <c r="F62" i="52"/>
  <c r="D62" i="52"/>
  <c r="C62" i="52"/>
  <c r="B62" i="52"/>
  <c r="H61" i="52"/>
  <c r="I61" i="52" s="1"/>
  <c r="F61" i="52"/>
  <c r="D61" i="52"/>
  <c r="C61" i="52"/>
  <c r="B61" i="52"/>
  <c r="H60" i="52"/>
  <c r="I60" i="52" s="1"/>
  <c r="F60" i="52"/>
  <c r="D60" i="52"/>
  <c r="C60" i="52"/>
  <c r="B60" i="52"/>
  <c r="H59" i="52"/>
  <c r="I59" i="52" s="1"/>
  <c r="F59" i="52"/>
  <c r="D59" i="52"/>
  <c r="C59" i="52"/>
  <c r="B59" i="52"/>
  <c r="H58" i="52"/>
  <c r="I58" i="52" s="1"/>
  <c r="F58" i="52"/>
  <c r="D58" i="52"/>
  <c r="C58" i="52"/>
  <c r="B58" i="52"/>
  <c r="H57" i="52"/>
  <c r="I57" i="52" s="1"/>
  <c r="F57" i="52"/>
  <c r="D57" i="52"/>
  <c r="C57" i="52"/>
  <c r="B57" i="52"/>
  <c r="H56" i="52"/>
  <c r="I56" i="52" s="1"/>
  <c r="F56" i="52"/>
  <c r="F64" i="52" s="1"/>
  <c r="D56" i="52"/>
  <c r="C56" i="52"/>
  <c r="B56" i="52"/>
  <c r="I52" i="52"/>
  <c r="D52" i="52"/>
  <c r="L39" i="52"/>
  <c r="K39" i="52"/>
  <c r="J39" i="52"/>
  <c r="I39" i="52"/>
  <c r="H39" i="52"/>
  <c r="G39" i="52"/>
  <c r="F39" i="52"/>
  <c r="D39" i="52"/>
  <c r="E38" i="52" s="1"/>
  <c r="H38" i="52"/>
  <c r="H37" i="52"/>
  <c r="E37" i="52"/>
  <c r="H36" i="52"/>
  <c r="H35" i="52"/>
  <c r="H34" i="52"/>
  <c r="H33" i="52"/>
  <c r="E33" i="52"/>
  <c r="H32" i="52"/>
  <c r="H31" i="52"/>
  <c r="E31" i="52"/>
  <c r="H25" i="52"/>
  <c r="I19" i="52" s="1"/>
  <c r="F25" i="52"/>
  <c r="G18" i="52" s="1"/>
  <c r="D25" i="52"/>
  <c r="I24" i="52"/>
  <c r="E24" i="52"/>
  <c r="I23" i="52"/>
  <c r="E23" i="52"/>
  <c r="I22" i="52"/>
  <c r="E22" i="52"/>
  <c r="I21" i="52"/>
  <c r="E21" i="52"/>
  <c r="I20" i="52"/>
  <c r="G20" i="52"/>
  <c r="E20" i="52"/>
  <c r="E19" i="52"/>
  <c r="I18" i="52"/>
  <c r="E18" i="52"/>
  <c r="I17" i="52"/>
  <c r="I25" i="52" s="1"/>
  <c r="E17" i="52"/>
  <c r="E25" i="52" s="1"/>
  <c r="B9" i="55"/>
  <c r="B7" i="55"/>
  <c r="B5" i="55"/>
  <c r="B9" i="56"/>
  <c r="B7" i="56"/>
  <c r="B5" i="56"/>
  <c r="B9" i="24"/>
  <c r="B7" i="24"/>
  <c r="B5" i="24"/>
  <c r="B9" i="6"/>
  <c r="B7" i="6"/>
  <c r="B5" i="6"/>
  <c r="K40" i="24"/>
  <c r="H128" i="7" l="1"/>
  <c r="G44" i="7"/>
  <c r="E60" i="75"/>
  <c r="E77" i="75"/>
  <c r="E71" i="75"/>
  <c r="E75" i="75"/>
  <c r="E76" i="75"/>
  <c r="G59" i="75"/>
  <c r="E63" i="75"/>
  <c r="I64" i="75"/>
  <c r="G61" i="75"/>
  <c r="G63" i="75"/>
  <c r="H78" i="75"/>
  <c r="E72" i="75"/>
  <c r="E57" i="75"/>
  <c r="E62" i="75"/>
  <c r="E59" i="75"/>
  <c r="G58" i="75"/>
  <c r="E73" i="75"/>
  <c r="F78" i="75"/>
  <c r="E19" i="75"/>
  <c r="E25" i="75" s="1"/>
  <c r="I21" i="75"/>
  <c r="G56" i="75"/>
  <c r="G64" i="75" s="1"/>
  <c r="E70" i="75"/>
  <c r="I19" i="75"/>
  <c r="I25" i="75" s="1"/>
  <c r="E20" i="75"/>
  <c r="I22" i="75"/>
  <c r="D64" i="75"/>
  <c r="E58" i="75" s="1"/>
  <c r="I64" i="52"/>
  <c r="G63" i="52"/>
  <c r="H78" i="52"/>
  <c r="G61" i="52"/>
  <c r="G58" i="52"/>
  <c r="G56" i="52"/>
  <c r="G64" i="52" s="1"/>
  <c r="G62" i="52"/>
  <c r="G60" i="52"/>
  <c r="G59" i="52"/>
  <c r="G57" i="52"/>
  <c r="E60" i="52"/>
  <c r="E73" i="52"/>
  <c r="E57" i="52"/>
  <c r="E74" i="52"/>
  <c r="E78" i="52" s="1"/>
  <c r="E76" i="52"/>
  <c r="E72" i="52"/>
  <c r="E58" i="52"/>
  <c r="E62" i="52"/>
  <c r="E75" i="52"/>
  <c r="G21" i="52"/>
  <c r="E35" i="52"/>
  <c r="G19" i="52"/>
  <c r="D64" i="52"/>
  <c r="E63" i="52" s="1"/>
  <c r="G24" i="52"/>
  <c r="G22" i="52"/>
  <c r="E32" i="52"/>
  <c r="E39" i="52" s="1"/>
  <c r="E36" i="52"/>
  <c r="G78" i="52"/>
  <c r="G17" i="52"/>
  <c r="E71" i="52"/>
  <c r="G23" i="52"/>
  <c r="E34" i="52"/>
  <c r="F79" i="49"/>
  <c r="F81" i="49" s="1"/>
  <c r="E79" i="49"/>
  <c r="E82" i="49" s="1"/>
  <c r="E77" i="49"/>
  <c r="E61" i="75" l="1"/>
  <c r="E56" i="75"/>
  <c r="E64" i="75" s="1"/>
  <c r="E78" i="75"/>
  <c r="E59" i="52"/>
  <c r="E61" i="52"/>
  <c r="G25" i="52"/>
  <c r="E56" i="52"/>
  <c r="E89" i="49"/>
  <c r="E88" i="49"/>
  <c r="F85" i="49"/>
  <c r="F86" i="49"/>
  <c r="F84" i="49"/>
  <c r="F83" i="49"/>
  <c r="E93" i="49"/>
  <c r="E81" i="49"/>
  <c r="F93" i="49"/>
  <c r="F80" i="49"/>
  <c r="F82" i="49"/>
  <c r="F94" i="49"/>
  <c r="E80" i="49"/>
  <c r="E94" i="49"/>
  <c r="F92" i="49"/>
  <c r="F91" i="49"/>
  <c r="E87" i="49"/>
  <c r="E86" i="49"/>
  <c r="F88" i="49"/>
  <c r="E85" i="49"/>
  <c r="F87" i="49"/>
  <c r="F90" i="49"/>
  <c r="F89" i="49"/>
  <c r="E84" i="49"/>
  <c r="E92" i="49"/>
  <c r="E91" i="49"/>
  <c r="E83" i="49"/>
  <c r="E90" i="49"/>
  <c r="E64" i="52" l="1"/>
  <c r="D95" i="49"/>
  <c r="F95" i="49" l="1"/>
  <c r="E95" i="49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J42" i="49" l="1"/>
  <c r="I42" i="49"/>
  <c r="E42" i="49"/>
  <c r="D18" i="6"/>
  <c r="D29" i="6"/>
  <c r="D28" i="6"/>
  <c r="D27" i="6"/>
  <c r="D26" i="6"/>
  <c r="D25" i="6"/>
  <c r="D24" i="6"/>
  <c r="D23" i="6"/>
  <c r="D22" i="6"/>
  <c r="D21" i="6"/>
  <c r="D20" i="6"/>
  <c r="D19" i="6"/>
  <c r="D30" i="6" l="1"/>
  <c r="L39" i="49" l="1"/>
  <c r="F39" i="49"/>
  <c r="G39" i="49"/>
  <c r="H39" i="49"/>
  <c r="J41" i="49"/>
  <c r="J43" i="49"/>
  <c r="J44" i="49"/>
  <c r="J40" i="49"/>
  <c r="I41" i="49"/>
  <c r="I43" i="49"/>
  <c r="I40" i="49"/>
  <c r="E41" i="49"/>
  <c r="E43" i="49"/>
  <c r="E44" i="49"/>
  <c r="E40" i="49"/>
  <c r="J39" i="49" l="1"/>
  <c r="E39" i="49"/>
  <c r="H48" i="49" l="1"/>
  <c r="F16" i="49"/>
  <c r="F21" i="49" s="1"/>
  <c r="H55" i="49" s="1"/>
  <c r="C30" i="6" l="1"/>
  <c r="F27" i="49" l="1"/>
  <c r="G27" i="49"/>
  <c r="G45" i="49" l="1"/>
  <c r="G20" i="49"/>
  <c r="I44" i="49" l="1"/>
  <c r="I39" i="49" s="1"/>
  <c r="J38" i="49"/>
  <c r="I38" i="49"/>
  <c r="E38" i="49"/>
  <c r="J37" i="49"/>
  <c r="I37" i="49"/>
  <c r="E37" i="49"/>
  <c r="J36" i="49"/>
  <c r="I36" i="49"/>
  <c r="E36" i="49"/>
  <c r="J35" i="49"/>
  <c r="I35" i="49"/>
  <c r="E35" i="49"/>
  <c r="J34" i="49"/>
  <c r="I34" i="49"/>
  <c r="E34" i="49"/>
  <c r="J33" i="49"/>
  <c r="I33" i="49"/>
  <c r="E33" i="49"/>
  <c r="J32" i="49"/>
  <c r="I32" i="49"/>
  <c r="E32" i="49"/>
  <c r="J31" i="49"/>
  <c r="I31" i="49"/>
  <c r="E31" i="49"/>
  <c r="J30" i="49"/>
  <c r="I30" i="49"/>
  <c r="E30" i="49"/>
  <c r="J29" i="49"/>
  <c r="I29" i="49"/>
  <c r="E29" i="49"/>
  <c r="J28" i="49"/>
  <c r="I28" i="49"/>
  <c r="E28" i="49"/>
  <c r="L27" i="49"/>
  <c r="L45" i="49" s="1"/>
  <c r="H27" i="49"/>
  <c r="F45" i="49" l="1"/>
  <c r="G17" i="49" s="1"/>
  <c r="J27" i="49"/>
  <c r="H45" i="49"/>
  <c r="H61" i="49" s="1"/>
  <c r="H62" i="49" s="1"/>
  <c r="E27" i="49"/>
  <c r="I27" i="49"/>
  <c r="G21" i="49" l="1"/>
  <c r="E45" i="49"/>
  <c r="J45" i="49"/>
  <c r="I45" i="49"/>
  <c r="K39" i="49" l="1"/>
  <c r="I46" i="49"/>
  <c r="K27" i="49"/>
  <c r="J46" i="49"/>
  <c r="G16" i="49"/>
  <c r="G46" i="49"/>
  <c r="F46" i="49"/>
  <c r="H46" i="49"/>
  <c r="L46" i="49"/>
  <c r="E30" i="6" l="1"/>
  <c r="D47" i="6" l="1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<sst xmlns="http://schemas.openxmlformats.org/spreadsheetml/2006/main" count="582" uniqueCount="289">
  <si>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</si>
  <si>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</si>
  <si>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</si>
  <si>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</si>
  <si>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</si>
  <si>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</si>
  <si>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</si>
  <si>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</si>
  <si>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</si>
  <si>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</si>
  <si>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</si>
  <si>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</si>
  <si>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</si>
  <si>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</si>
  <si>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</si>
  <si>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</si>
  <si>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</si>
  <si>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</si>
  <si>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</si>
  <si>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</si>
  <si>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</si>
  <si>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</si>
  <si>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</si>
  <si>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</si>
  <si>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</si>
  <si>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</si>
  <si>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</si>
  <si>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</si>
  <si>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</si>
  <si>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Kredit HBOR-a</t>
  </si>
  <si>
    <t>Datum ugovora</t>
  </si>
  <si>
    <t>Namjena</t>
  </si>
  <si>
    <t>Vlastiti izvori</t>
  </si>
  <si>
    <t>Ostali izvori</t>
  </si>
  <si>
    <t>Sveukupno %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</si>
  <si>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</si>
  <si>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</si>
  <si>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</si>
  <si>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</si>
  <si>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</si>
  <si>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</si>
  <si>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</si>
  <si>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</si>
  <si>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</si>
  <si>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</si>
  <si>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</si>
  <si>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</si>
  <si>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</si>
  <si>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</si>
  <si>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</si>
  <si>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</si>
  <si>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</si>
  <si>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</si>
  <si>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</si>
  <si>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</si>
  <si>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</si>
  <si>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Kredit HBOR-a i prihvatljivi iznos granta za HBOR</t>
  </si>
  <si>
    <t>OIB</t>
  </si>
  <si>
    <t>Ostali</t>
  </si>
  <si>
    <t>PDV</t>
  </si>
  <si>
    <t>je uključen</t>
  </si>
  <si>
    <t>Zaduženost</t>
  </si>
  <si>
    <t>Zajmoprimatelj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</si>
  <si>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</si>
  <si>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</si>
  <si>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</si>
  <si>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</si>
  <si>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</si>
  <si>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</si>
  <si>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</si>
  <si>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ukupno</t>
  </si>
  <si>
    <t>Osnovna sredstva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</si>
  <si>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</si>
  <si>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</si>
  <si>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</si>
  <si>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</si>
  <si>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</si>
  <si>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</si>
  <si>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</si>
  <si>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</si>
  <si>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</si>
  <si>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</si>
  <si>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</si>
  <si>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</si>
  <si>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</si>
  <si>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</si>
  <si>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</si>
  <si>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</si>
  <si>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</si>
  <si>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</si>
  <si>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</si>
  <si>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</si>
  <si>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</si>
  <si>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</si>
  <si>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</si>
  <si>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</si>
  <si>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</si>
  <si>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</si>
  <si>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</si>
  <si>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2023.</t>
  </si>
  <si>
    <t>2024.</t>
  </si>
  <si>
    <t>2025.</t>
  </si>
  <si>
    <t>2027.</t>
  </si>
  <si>
    <t>Funkcija</t>
  </si>
  <si>
    <t>Stručna sprema</t>
  </si>
  <si>
    <t>Porezna stopa</t>
  </si>
  <si>
    <t>Mjesec / godina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</si>
  <si>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</si>
  <si>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Potraživanje / Ugovor
/ Vrsta zaliha</t>
  </si>
  <si>
    <t>Datum
dospijeća</t>
  </si>
  <si>
    <t>Kredit poslovne banke</t>
  </si>
  <si>
    <t>Izravno</t>
  </si>
  <si>
    <t>Ukupni kredit</t>
  </si>
  <si>
    <t>Prihodi</t>
  </si>
  <si>
    <t>Zalihe</t>
  </si>
  <si>
    <t>Ostali podaci</t>
  </si>
  <si>
    <t>A Prihvatljivi troškovi (sukladno prijavi ili odluci provedbenog tijela)</t>
  </si>
  <si>
    <t>B Neprihvatljivi troškovi</t>
  </si>
  <si>
    <t>D Vlastiti izvori (ne uključuje grant)</t>
  </si>
  <si>
    <t>E Predviđeni iznos granta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</si>
  <si>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</si>
  <si>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</si>
  <si>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</si>
  <si>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</si>
  <si>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</si>
  <si>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</si>
  <si>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</si>
  <si>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</si>
  <si>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</si>
  <si>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</si>
  <si>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</si>
  <si>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</si>
  <si>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</si>
  <si>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</si>
  <si>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</si>
  <si>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</si>
  <si>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>F Prihvatljivi iznos granta (do 70% predviđenog iznosa granta)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</si>
  <si>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</si>
  <si>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</si>
  <si>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</si>
  <si>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</si>
  <si>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</si>
  <si>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</si>
  <si>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</si>
  <si>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</si>
  <si>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</si>
  <si>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Kredit HBOR-a izravno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</si>
  <si>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</si>
  <si>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</si>
  <si>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</si>
  <si>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</si>
  <si>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</si>
  <si>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</si>
  <si>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</si>
  <si>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</si>
  <si>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</si>
  <si>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</si>
  <si>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</si>
  <si>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</si>
  <si>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</si>
  <si>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</si>
  <si>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</si>
  <si>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</si>
  <si>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</si>
  <si>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</si>
  <si>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</si>
  <si>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</si>
  <si>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</si>
  <si>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</si>
  <si>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</si>
  <si>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2028.</t>
  </si>
  <si>
    <t>Mjesto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</si>
  <si>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</si>
  <si>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</si>
  <si>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</si>
  <si>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</si>
  <si>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</si>
  <si>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</si>
  <si>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</si>
  <si>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</si>
  <si>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</si>
  <si>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</si>
  <si>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</si>
  <si>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</si>
  <si>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</si>
  <si>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</si>
  <si>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</si>
  <si>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</si>
  <si>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</si>
  <si>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</si>
  <si>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</si>
  <si>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</si>
  <si>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</si>
  <si>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</si>
  <si>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</si>
  <si>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</si>
  <si>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</si>
  <si>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</si>
  <si>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</si>
  <si>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</si>
  <si>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</si>
  <si>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</si>
  <si>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</si>
  <si>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</si>
  <si>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</si>
  <si>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</si>
  <si>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</si>
  <si>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</si>
  <si>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</si>
  <si>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C Ukupni iznos projekta (A + B)</t>
  </si>
  <si>
    <r>
      <t>G Potrebno financirati kreditom</t>
    </r>
    <r>
      <rPr>
        <sz val="10"/>
        <color theme="1"/>
        <rFont val="Arial"/>
        <family val="2"/>
        <charset val="238"/>
      </rPr>
      <t xml:space="preserve"> (C - D - F)</t>
    </r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</si>
  <si>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</si>
  <si>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</si>
  <si>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</si>
  <si>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</si>
  <si>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</si>
  <si>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</si>
  <si>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</si>
  <si>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</si>
  <si>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</si>
  <si>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</si>
  <si>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</si>
  <si>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</si>
  <si>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</si>
  <si>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</si>
  <si>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</si>
  <si>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</si>
  <si>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</si>
  <si>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</si>
  <si>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</si>
  <si>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</si>
  <si>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</si>
  <si>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udio u financiranju (%):</t>
  </si>
  <si>
    <t>Za poslovne subjekte privatnog sektora (F i G):</t>
  </si>
  <si>
    <t>Odabrati izvor za kredit poslovne banke i upisati udjele u financiranju (%) →</t>
  </si>
  <si>
    <t>Početak otplate (datum)</t>
  </si>
  <si>
    <t>Ugovoreni iznos EUR</t>
  </si>
  <si>
    <r>
      <rPr>
        <b/>
        <sz val="10"/>
        <color theme="1" tint="0.34998626667073579"/>
        <rFont val="Arial"/>
        <family val="2"/>
        <charset val="238"/>
      </rPr>
      <t>PDV</t>
    </r>
    <r>
      <rPr>
        <sz val="10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</si>
  <si>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</si>
  <si>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</si>
  <si>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</si>
  <si>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</si>
  <si>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</si>
  <si>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</si>
  <si>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</si>
  <si>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</si>
  <si>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</si>
  <si>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</si>
  <si>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</si>
  <si>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</si>
  <si>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</si>
  <si>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</si>
  <si>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</si>
  <si>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</si>
  <si>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</si>
  <si>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</si>
  <si>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</si>
  <si>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</si>
  <si>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</si>
  <si>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</si>
  <si>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</si>
  <si>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</si>
  <si>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</si>
  <si>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</si>
  <si>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</si>
  <si>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</si>
  <si>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</si>
  <si>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</si>
  <si>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</si>
  <si>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Struktura ulaganja, izvori financiranja i dinamika korištenja kredita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</si>
  <si>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</si>
  <si>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</si>
  <si>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</si>
  <si>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</si>
  <si>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</si>
  <si>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t>popunjava se za zahtjeve iznad 400.000 EUR (izravni kredit HBOR-a)</t>
  </si>
  <si>
    <t>Anuiteti</t>
  </si>
  <si>
    <t>Poseban plan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</si>
  <si>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</si>
  <si>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</si>
  <si>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</si>
  <si>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</si>
  <si>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</si>
  <si>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</si>
  <si>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</si>
  <si>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</si>
  <si>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</si>
  <si>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</si>
  <si>
    <t>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</si>
</sst>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/"/>
  </numFmts>
  <fonts count="34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color rgb="FF7F7F7F"/>
      <name val="Calibri"/>
      <family val="2"/>
      <charset val="238"/>
      <scheme val="minor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10"/>
      <color rgb="FF7F7F7F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3" borderId="1" applyNumberFormat="0" applyFont="0" applyAlignment="0" applyProtection="0"/>
    <xf numFmtId="0" fontId="29" fillId="0" borderId="0"/>
    <xf numFmtId="0" fontId="10" fillId="0" borderId="0"/>
    <xf numFmtId="0" fontId="29" fillId="0" borderId="0"/>
  </cellStyleXfs>
  <cellXfs count="456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30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0" fillId="0" borderId="0" xfId="0" applyProtection="1"/>
    <xf numFmtId="0" fontId="9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horizontal="right" vertical="center"/>
    </xf>
    <xf numFmtId="0" fontId="21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Alignment="1" applyProtection="1">
      <alignment vertical="center"/>
    </xf>
    <xf numFmtId="0" fontId="17" fillId="0" borderId="0" xfId="2" applyFont="1" applyFill="1" applyBorder="1" applyProtection="1"/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26" fillId="0" borderId="0" xfId="2" applyFont="1" applyFill="1" applyBorder="1" applyProtection="1"/>
    <xf numFmtId="0" fontId="11" fillId="0" borderId="0" xfId="0" applyFont="1" applyFill="1" applyAlignment="1" applyProtection="1">
      <alignment horizontal="left" vertical="center"/>
    </xf>
    <xf numFmtId="0" fontId="4" fillId="0" borderId="9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4" fontId="4" fillId="2" borderId="2" xfId="0" applyNumberFormat="1" applyFont="1" applyFill="1" applyBorder="1" applyAlignment="1" applyProtection="1">
      <alignment vertical="center" wrapText="1"/>
    </xf>
    <xf numFmtId="0" fontId="21" fillId="0" borderId="0" xfId="2" applyFont="1" applyFill="1" applyBorder="1" applyProtection="1"/>
    <xf numFmtId="0" fontId="11" fillId="0" borderId="0" xfId="0" applyFont="1" applyFill="1" applyBorder="1" applyProtection="1"/>
    <xf numFmtId="4" fontId="6" fillId="3" borderId="2" xfId="4" applyNumberFormat="1" applyFont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5" fillId="0" borderId="0" xfId="3" applyFont="1" applyFill="1" applyBorder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9" fontId="4" fillId="0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10" fontId="4" fillId="2" borderId="11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3" borderId="1" xfId="4" applyNumberFormat="1" applyFont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5" fillId="0" borderId="0" xfId="3" applyFont="1" applyFill="1" applyAlignment="1" applyProtection="1">
      <alignment horizontal="center"/>
    </xf>
    <xf numFmtId="10" fontId="4" fillId="2" borderId="11" xfId="0" quotePrefix="1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0" borderId="16" xfId="0" applyNumberFormat="1" applyFont="1" applyFill="1" applyBorder="1" applyAlignment="1" applyProtection="1">
      <alignment horizontal="right" vertical="center"/>
      <protection locked="0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10" fontId="4" fillId="2" borderId="2" xfId="0" applyNumberFormat="1" applyFont="1" applyFill="1" applyBorder="1" applyAlignment="1" applyProtection="1">
      <alignment horizontal="right" vertical="center"/>
    </xf>
    <xf numFmtId="10" fontId="4" fillId="2" borderId="16" xfId="0" applyNumberFormat="1" applyFont="1" applyFill="1" applyBorder="1" applyAlignment="1" applyProtection="1">
      <alignment horizontal="right" vertical="center"/>
    </xf>
    <xf numFmtId="4" fontId="12" fillId="2" borderId="2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/>
    <xf numFmtId="0" fontId="6" fillId="0" borderId="0" xfId="0" applyFont="1" applyAlignment="1" applyProtection="1"/>
    <xf numFmtId="0" fontId="18" fillId="0" borderId="0" xfId="0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6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/>
    <xf numFmtId="0" fontId="9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9" fontId="0" fillId="2" borderId="15" xfId="0" applyNumberFormat="1" applyFill="1" applyBorder="1" applyAlignment="1" applyProtection="1">
      <alignment horizontal="center" vertical="center" wrapText="1"/>
    </xf>
    <xf numFmtId="4" fontId="0" fillId="3" borderId="20" xfId="4" applyNumberFormat="1" applyFont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horizontal="right" vertical="center"/>
    </xf>
    <xf numFmtId="4" fontId="0" fillId="0" borderId="2" xfId="0" applyNumberForma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</xf>
    <xf numFmtId="0" fontId="6" fillId="3" borderId="2" xfId="4" applyFont="1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/>
      <protection locked="0"/>
    </xf>
    <xf numFmtId="4" fontId="6" fillId="2" borderId="2" xfId="4" applyNumberFormat="1" applyFont="1" applyFill="1" applyBorder="1" applyAlignment="1" applyProtection="1">
      <alignment horizontal="right" vertical="center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4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3" borderId="21" xfId="4" applyFon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1" xfId="4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21" fillId="0" borderId="9" xfId="0" applyFont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vertical="center"/>
    </xf>
    <xf numFmtId="0" fontId="18" fillId="2" borderId="4" xfId="0" applyFont="1" applyFill="1" applyBorder="1" applyAlignment="1" applyProtection="1">
      <alignment vertical="center"/>
    </xf>
    <xf numFmtId="0" fontId="18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31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21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0" fillId="0" borderId="0" xfId="0" applyFill="1" applyProtection="1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1" fillId="0" borderId="9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 wrapText="1"/>
      <protection locked="0"/>
    </xf>
    <xf numFmtId="4" fontId="6" fillId="2" borderId="2" xfId="4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21" fillId="0" borderId="4" xfId="4" applyFont="1" applyFill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wrapText="1"/>
    </xf>
    <xf numFmtId="0" fontId="4" fillId="2" borderId="16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1" fillId="2" borderId="2" xfId="0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3" borderId="18" xfId="4" applyFont="1" applyBorder="1" applyAlignment="1" applyProtection="1">
      <alignment horizontal="left" vertical="center" wrapText="1"/>
      <protection locked="0"/>
    </xf>
    <xf numFmtId="0" fontId="0" fillId="3" borderId="19" xfId="4" applyFont="1" applyBorder="1" applyAlignment="1" applyProtection="1">
      <alignment horizontal="left" vertical="center" wrapText="1"/>
      <protection locked="0"/>
    </xf>
    <xf numFmtId="0" fontId="0" fillId="3" borderId="20" xfId="4" applyFont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0" fontId="12" fillId="2" borderId="11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 wrapText="1"/>
    </xf>
    <xf numFmtId="0" fontId="12" fillId="2" borderId="12" xfId="0" applyFont="1" applyFill="1" applyBorder="1" applyAlignment="1" applyProtection="1">
      <alignment horizontal="left" vertical="center" wrapText="1"/>
    </xf>
    <xf numFmtId="0" fontId="0" fillId="2" borderId="11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left" vertical="center"/>
    </xf>
    <xf numFmtId="0" fontId="11" fillId="2" borderId="11" xfId="0" applyFont="1" applyFill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9" fontId="9" fillId="2" borderId="14" xfId="0" applyNumberFormat="1" applyFont="1" applyFill="1" applyBorder="1" applyAlignment="1" applyProtection="1">
      <alignment horizontal="center" vertical="center" wrapText="1"/>
    </xf>
    <xf numFmtId="9" fontId="9" fillId="2" borderId="15" xfId="0" applyNumberFormat="1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right" vertical="center" wrapText="1"/>
    </xf>
    <xf numFmtId="0" fontId="0" fillId="0" borderId="13" xfId="0" applyFont="1" applyBorder="1" applyAlignment="1" applyProtection="1">
      <alignment horizontal="right" vertical="center" wrapText="1"/>
    </xf>
    <xf numFmtId="0" fontId="0" fillId="0" borderId="12" xfId="0" applyFont="1" applyBorder="1" applyAlignment="1" applyProtection="1">
      <alignment horizontal="right" vertical="center" wrapText="1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4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4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7" xfId="0" applyFont="1" applyBorder="1" applyAlignment="1">
      <alignment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8" fillId="2" borderId="14" xfId="0" applyNumberFormat="1" applyFont="1" applyFill="1" applyBorder="1" applyAlignment="1">
      <alignment horizontal="center" vertical="center" wrapText="1"/>
    </xf>
    <xf numFmtId="164" fontId="28" fillId="2" borderId="17" xfId="0" applyNumberFormat="1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24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0" fontId="25" fillId="2" borderId="11" xfId="0" applyFont="1" applyFill="1" applyBorder="1" applyAlignment="1" applyProtection="1">
      <alignment horizontal="center" vertical="center" wrapText="1"/>
    </xf>
    <xf numFmtId="0" fontId="25" fillId="2" borderId="13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4" fillId="2" borderId="14" xfId="0" quotePrefix="1" applyFont="1" applyFill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4" fillId="2" borderId="14" xfId="0" quotePrefix="1" applyFont="1" applyFill="1" applyBorder="1" applyAlignment="1" applyProtection="1">
      <alignment horizontal="center" vertical="center"/>
    </xf>
    <xf numFmtId="0" fontId="24" fillId="2" borderId="15" xfId="0" quotePrefix="1" applyFont="1" applyFill="1" applyBorder="1" applyAlignment="1" applyProtection="1">
      <alignment horizontal="center" vertical="center"/>
    </xf>
    <xf numFmtId="0" fontId="24" fillId="2" borderId="3" xfId="0" quotePrefix="1" applyFont="1" applyFill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4" fillId="2" borderId="3" xfId="0" quotePrefix="1" applyFont="1" applyFill="1" applyBorder="1" applyAlignment="1" applyProtection="1">
      <alignment horizontal="center" vertical="center" wrapText="1"/>
    </xf>
    <xf numFmtId="0" fontId="25" fillId="0" borderId="4" xfId="0" applyFont="1" applyBorder="1" applyAlignment="1" applyProtection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3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6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6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6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6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6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6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6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6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6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6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6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6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6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6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6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6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6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7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7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7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7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7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7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7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0EF7-F645-4047-BA4A-BA9070494675}">
  <sheetPr codeName="Sheet111">
    <tabColor rgb="FF6C6F72"/>
    <pageSetUpPr fitToPage="1"/>
  </sheetPr>
  <dimension ref="A1:AC96"/>
  <sheetViews>
    <sheetView showGridLines="0" tabSelected="1" zoomScaleNormal="100" workbookViewId="0">
      <selection activeCell="B7" sqref="B7"/>
    </sheetView>
  </sheetViews>
  <sheetFormatPr defaultColWidth="0" defaultRowHeight="12.75" customHeight="1" zeroHeight="1" x14ac:dyDescent="0.2"/>
  <cols>
    <col min="1" max="1" width="5" style="12" customWidth="1"/>
    <col min="2" max="10" width="15.42578125" style="13" customWidth="1"/>
    <col min="11" max="11" width="9.140625" style="13" customWidth="1"/>
    <col min="12" max="12" width="15.42578125" style="13" customWidth="1"/>
    <col min="13" max="13" width="5" style="14" customWidth="1"/>
    <col min="14" max="14" width="9.140625" style="15" hidden="1" customWidth="1"/>
    <col min="15" max="15" width="9.140625" style="16" hidden="1" customWidth="1"/>
    <col min="16" max="16" width="8.85546875" style="16" hidden="1" customWidth="1"/>
    <col min="17" max="25" width="9.140625" style="16" hidden="1" customWidth="1"/>
    <col min="26" max="16384" width="9.140625" style="13" hidden="1"/>
  </cols>
  <sheetData>
    <row r="1" spans="1:25" ht="12.75" customHeight="1" x14ac:dyDescent="0.2"/>
    <row r="2" spans="1:25" s="19" customFormat="1" ht="12.75" customHeight="1" x14ac:dyDescent="0.2">
      <c r="A2" s="17"/>
      <c r="B2" s="18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5" ht="12.75" customHeight="1" x14ac:dyDescent="0.2">
      <c r="E3" s="21"/>
      <c r="F3" s="21"/>
      <c r="G3" s="21"/>
      <c r="J3" s="22"/>
      <c r="K3" s="14"/>
      <c r="L3" s="15"/>
      <c r="M3" s="16"/>
      <c r="N3" s="16"/>
      <c r="X3" s="13"/>
      <c r="Y3" s="13"/>
    </row>
    <row r="4" spans="1:25" ht="12.75" customHeight="1" x14ac:dyDescent="0.2">
      <c r="E4" s="21"/>
      <c r="F4" s="21"/>
      <c r="G4" s="21"/>
      <c r="J4" s="22"/>
      <c r="K4" s="14"/>
      <c r="L4" s="15"/>
      <c r="M4" s="16"/>
      <c r="N4" s="16"/>
      <c r="X4" s="13"/>
      <c r="Y4" s="13"/>
    </row>
    <row r="5" spans="1:25" ht="12.75" customHeight="1" x14ac:dyDescent="0.2">
      <c r="B5" s="23" t="s">
        <v>200</v>
      </c>
      <c r="C5" s="24"/>
      <c r="E5" s="21"/>
      <c r="F5" s="21"/>
      <c r="G5" s="21"/>
      <c r="J5" s="22"/>
      <c r="K5" s="14"/>
      <c r="L5" s="15"/>
      <c r="M5" s="16"/>
      <c r="N5" s="16"/>
      <c r="X5" s="13"/>
      <c r="Y5" s="13"/>
    </row>
    <row r="6" spans="1:25" ht="12.75" customHeight="1" x14ac:dyDescent="0.2">
      <c r="B6" s="16" t="s">
        <v>267</v>
      </c>
      <c r="C6" s="25"/>
      <c r="E6" s="21"/>
      <c r="F6" s="21"/>
      <c r="G6" s="21"/>
      <c r="J6" s="22"/>
      <c r="K6" s="14"/>
      <c r="L6" s="15"/>
      <c r="M6" s="16"/>
      <c r="N6" s="16"/>
      <c r="X6" s="13"/>
      <c r="Y6" s="13"/>
    </row>
    <row r="7" spans="1:25" ht="12.75" customHeight="1" x14ac:dyDescent="0.2">
      <c r="B7" s="26"/>
      <c r="C7" s="25"/>
      <c r="E7" s="21"/>
      <c r="F7" s="21"/>
      <c r="G7" s="21"/>
      <c r="J7" s="22"/>
      <c r="K7" s="14"/>
      <c r="L7" s="15"/>
      <c r="M7" s="16"/>
      <c r="N7" s="16"/>
      <c r="X7" s="13"/>
      <c r="Y7" s="13"/>
    </row>
    <row r="8" spans="1:25" ht="12.75" customHeight="1" x14ac:dyDescent="0.2">
      <c r="A8" s="27"/>
      <c r="B8" s="16" t="s">
        <v>268</v>
      </c>
      <c r="C8" s="25"/>
      <c r="E8" s="21"/>
      <c r="F8" s="21"/>
      <c r="G8" s="21"/>
      <c r="H8" s="28"/>
      <c r="I8" s="28"/>
      <c r="J8" s="28"/>
      <c r="K8" s="14"/>
      <c r="L8" s="29"/>
      <c r="M8" s="16"/>
      <c r="N8" s="16"/>
      <c r="X8" s="13"/>
      <c r="Y8" s="13"/>
    </row>
    <row r="9" spans="1:25" ht="12.75" customHeight="1" x14ac:dyDescent="0.2">
      <c r="A9" s="27"/>
      <c r="B9" s="30"/>
      <c r="C9" s="25"/>
      <c r="D9" s="25"/>
      <c r="E9" s="25"/>
      <c r="K9" s="28"/>
      <c r="L9" s="28"/>
      <c r="N9" s="31"/>
    </row>
    <row r="10" spans="1:25" ht="12.75" customHeight="1" x14ac:dyDescent="0.2">
      <c r="A10" s="27"/>
      <c r="B10" s="32"/>
      <c r="C10" s="21"/>
      <c r="D10" s="21"/>
      <c r="K10" s="28"/>
      <c r="L10" s="28"/>
      <c r="N10" s="31"/>
    </row>
    <row r="11" spans="1:25" ht="12.75" customHeight="1" x14ac:dyDescent="0.2">
      <c r="A11" s="27"/>
      <c r="B11" s="33" t="s">
        <v>269</v>
      </c>
      <c r="C11" s="34"/>
      <c r="D11" s="34"/>
      <c r="E11" s="35"/>
      <c r="F11" s="35"/>
      <c r="G11" s="35"/>
      <c r="H11" s="35"/>
      <c r="I11" s="35"/>
      <c r="J11" s="35"/>
      <c r="K11" s="36"/>
      <c r="L11" s="36"/>
      <c r="N11" s="31"/>
    </row>
    <row r="12" spans="1:25" ht="12.75" customHeight="1" x14ac:dyDescent="0.2">
      <c r="A12" s="27"/>
      <c r="B12" s="37"/>
      <c r="C12" s="21"/>
      <c r="D12" s="21"/>
      <c r="K12" s="28"/>
      <c r="L12" s="28"/>
      <c r="N12" s="31"/>
    </row>
    <row r="13" spans="1:25" ht="12.75" customHeight="1" x14ac:dyDescent="0.2">
      <c r="A13" s="27"/>
      <c r="B13" s="38" t="s">
        <v>56</v>
      </c>
      <c r="C13" s="38"/>
      <c r="D13" s="38"/>
      <c r="E13" s="39" t="s">
        <v>55</v>
      </c>
      <c r="F13" s="40" t="s">
        <v>54</v>
      </c>
      <c r="G13" s="41"/>
      <c r="H13" s="41"/>
      <c r="I13" s="41"/>
      <c r="J13" s="41"/>
      <c r="K13" s="41"/>
      <c r="L13" s="41"/>
      <c r="M13" s="41"/>
      <c r="N13" s="42"/>
      <c r="O13" s="41"/>
      <c r="P13" s="41"/>
    </row>
    <row r="14" spans="1:25" ht="12.75" customHeight="1" x14ac:dyDescent="0.2">
      <c r="A14" s="27"/>
      <c r="B14" s="295" t="s">
        <v>116</v>
      </c>
      <c r="C14" s="296"/>
      <c r="D14" s="296"/>
      <c r="E14" s="297"/>
      <c r="F14" s="43"/>
      <c r="G14" s="41"/>
      <c r="H14" s="41"/>
      <c r="I14" s="41"/>
      <c r="K14" s="28"/>
      <c r="L14" s="28"/>
      <c r="N14" s="31"/>
    </row>
    <row r="15" spans="1:25" ht="12.75" customHeight="1" x14ac:dyDescent="0.2">
      <c r="A15" s="27"/>
      <c r="B15" s="295" t="s">
        <v>117</v>
      </c>
      <c r="C15" s="296"/>
      <c r="D15" s="296"/>
      <c r="E15" s="297"/>
      <c r="F15" s="43"/>
      <c r="G15" s="41"/>
      <c r="H15" s="41"/>
      <c r="I15" s="41"/>
      <c r="K15" s="28"/>
      <c r="L15" s="28"/>
      <c r="N15" s="31"/>
    </row>
    <row r="16" spans="1:25" ht="12.75" customHeight="1" x14ac:dyDescent="0.2">
      <c r="A16" s="27"/>
      <c r="B16" s="305" t="s">
        <v>209</v>
      </c>
      <c r="C16" s="300"/>
      <c r="D16" s="300"/>
      <c r="E16" s="301"/>
      <c r="F16" s="44">
        <f>SUM(F14:F15)</f>
        <v>0</v>
      </c>
      <c r="G16" s="45" t="str">
        <f>IF(F16=E45,"","C mora biti jednako iznosu pod Sveukupno u Struktura ulaganja.")</f>
        <v/>
      </c>
      <c r="H16" s="41"/>
      <c r="I16" s="41"/>
      <c r="K16" s="28"/>
      <c r="L16" s="28"/>
      <c r="N16" s="31"/>
    </row>
    <row r="17" spans="1:25" ht="12.75" customHeight="1" x14ac:dyDescent="0.2">
      <c r="A17" s="27"/>
      <c r="B17" s="304" t="s">
        <v>118</v>
      </c>
      <c r="C17" s="296"/>
      <c r="D17" s="296"/>
      <c r="E17" s="297"/>
      <c r="F17" s="43"/>
      <c r="G17" s="45" t="str">
        <f>IF(F17=F45,"","D mora biti jednako iznosu pod Vlastiti izvori u Struktura ulaganja.")</f>
        <v/>
      </c>
      <c r="H17" s="41"/>
      <c r="I17" s="41"/>
      <c r="K17" s="28"/>
      <c r="L17" s="28"/>
      <c r="N17" s="31"/>
    </row>
    <row r="18" spans="1:25" ht="12.75" customHeight="1" x14ac:dyDescent="0.2">
      <c r="A18" s="27"/>
      <c r="B18" s="304" t="s">
        <v>119</v>
      </c>
      <c r="C18" s="296"/>
      <c r="D18" s="296"/>
      <c r="E18" s="297"/>
      <c r="F18" s="43"/>
      <c r="G18" s="41"/>
      <c r="H18" s="41"/>
      <c r="I18" s="41"/>
      <c r="K18" s="28"/>
      <c r="L18" s="28"/>
      <c r="N18" s="31"/>
    </row>
    <row r="19" spans="1:25" ht="12.75" customHeight="1" x14ac:dyDescent="0.2">
      <c r="A19" s="27"/>
      <c r="B19" s="46" t="s">
        <v>233</v>
      </c>
      <c r="C19" s="27"/>
      <c r="D19" s="27"/>
      <c r="E19" s="27"/>
      <c r="F19" s="27"/>
      <c r="G19" s="41"/>
      <c r="H19" s="41"/>
      <c r="I19" s="41"/>
      <c r="K19" s="28"/>
      <c r="L19" s="28"/>
      <c r="N19" s="31"/>
    </row>
    <row r="20" spans="1:25" ht="12.75" customHeight="1" x14ac:dyDescent="0.2">
      <c r="A20" s="27"/>
      <c r="B20" s="295" t="s">
        <v>136</v>
      </c>
      <c r="C20" s="296"/>
      <c r="D20" s="296"/>
      <c r="E20" s="297"/>
      <c r="F20" s="47"/>
      <c r="G20" s="45" t="str">
        <f>IFERROR(IF(F20/F18*100&gt;70,"F može biti do 70% predviđenog iznosa granta.",""),"")</f>
        <v/>
      </c>
      <c r="H20" s="41"/>
      <c r="I20" s="41"/>
      <c r="K20" s="28"/>
      <c r="L20" s="28"/>
      <c r="N20" s="31"/>
    </row>
    <row r="21" spans="1:25" ht="12.75" customHeight="1" x14ac:dyDescent="0.2">
      <c r="A21" s="27"/>
      <c r="B21" s="295" t="s">
        <v>210</v>
      </c>
      <c r="C21" s="300"/>
      <c r="D21" s="300"/>
      <c r="E21" s="301"/>
      <c r="F21" s="44">
        <f>F16-F17-F20</f>
        <v>0</v>
      </c>
      <c r="G21" s="45" t="str">
        <f>IF(F21=H45,"","G mora biti jednako iznosu pod Ukupni kredit u Struktura ulaganja.")</f>
        <v/>
      </c>
      <c r="H21" s="41"/>
      <c r="I21" s="41"/>
      <c r="K21" s="28"/>
      <c r="L21" s="28"/>
      <c r="N21" s="31"/>
    </row>
    <row r="22" spans="1:25" ht="12.75" customHeight="1" x14ac:dyDescent="0.2">
      <c r="A22" s="48"/>
      <c r="B22" s="49"/>
      <c r="C22" s="49"/>
      <c r="D22" s="49"/>
      <c r="E22" s="49"/>
      <c r="F22" s="50"/>
      <c r="G22" s="50"/>
      <c r="H22" s="50"/>
      <c r="I22" s="50"/>
      <c r="J22" s="50"/>
      <c r="K22" s="50"/>
      <c r="L22" s="50"/>
      <c r="N22" s="31"/>
    </row>
    <row r="23" spans="1:25" s="41" customFormat="1" ht="12.75" customHeight="1" x14ac:dyDescent="0.2">
      <c r="A23" s="51"/>
      <c r="B23" s="52" t="s">
        <v>67</v>
      </c>
      <c r="C23" s="52"/>
      <c r="D23" s="52"/>
      <c r="E23" s="39"/>
      <c r="F23" s="13"/>
      <c r="G23" s="13"/>
      <c r="H23" s="13"/>
      <c r="I23" s="39" t="s">
        <v>59</v>
      </c>
      <c r="J23" s="26"/>
      <c r="K23" s="39" t="s">
        <v>55</v>
      </c>
      <c r="L23" s="40" t="s">
        <v>54</v>
      </c>
      <c r="M23" s="14"/>
      <c r="N23" s="31"/>
      <c r="O23" s="16"/>
      <c r="P23" s="16"/>
      <c r="Q23" s="16"/>
      <c r="R23" s="16"/>
      <c r="S23" s="16"/>
      <c r="T23" s="16"/>
      <c r="U23" s="16"/>
      <c r="V23" s="16"/>
      <c r="W23" s="16"/>
      <c r="X23" s="53"/>
      <c r="Y23" s="53"/>
    </row>
    <row r="24" spans="1:25" ht="12.75" customHeight="1" x14ac:dyDescent="0.2">
      <c r="A24" s="27"/>
      <c r="B24" s="274" t="s">
        <v>31</v>
      </c>
      <c r="C24" s="298"/>
      <c r="D24" s="298"/>
      <c r="E24" s="274" t="s">
        <v>69</v>
      </c>
      <c r="F24" s="274" t="s">
        <v>32</v>
      </c>
      <c r="G24" s="302" t="s">
        <v>33</v>
      </c>
      <c r="H24" s="282" t="s">
        <v>112</v>
      </c>
      <c r="I24" s="276" t="s">
        <v>230</v>
      </c>
      <c r="J24" s="274" t="s">
        <v>29</v>
      </c>
      <c r="K24" s="275"/>
      <c r="L24" s="272" t="s">
        <v>66</v>
      </c>
      <c r="N24" s="31"/>
    </row>
    <row r="25" spans="1:25" ht="12.75" customHeight="1" x14ac:dyDescent="0.2">
      <c r="A25" s="54"/>
      <c r="B25" s="299"/>
      <c r="C25" s="298"/>
      <c r="D25" s="298"/>
      <c r="E25" s="299"/>
      <c r="F25" s="299"/>
      <c r="G25" s="303"/>
      <c r="H25" s="283"/>
      <c r="I25" s="277"/>
      <c r="J25" s="55" t="s">
        <v>111</v>
      </c>
      <c r="K25" s="278" t="s">
        <v>27</v>
      </c>
      <c r="L25" s="272"/>
      <c r="N25" s="31"/>
    </row>
    <row r="26" spans="1:25" ht="12.75" customHeight="1" x14ac:dyDescent="0.2">
      <c r="A26" s="54"/>
      <c r="B26" s="281" t="s">
        <v>234</v>
      </c>
      <c r="C26" s="281"/>
      <c r="D26" s="281"/>
      <c r="E26" s="281"/>
      <c r="F26" s="281"/>
      <c r="G26" s="281"/>
      <c r="H26" s="281"/>
      <c r="I26" s="56"/>
      <c r="J26" s="56"/>
      <c r="K26" s="278"/>
      <c r="L26" s="273"/>
      <c r="N26" s="31"/>
    </row>
    <row r="27" spans="1:25" ht="12.75" customHeight="1" x14ac:dyDescent="0.2">
      <c r="A27" s="27"/>
      <c r="B27" s="279" t="s">
        <v>71</v>
      </c>
      <c r="C27" s="280"/>
      <c r="D27" s="280"/>
      <c r="E27" s="57">
        <f t="shared" ref="E27:J27" si="0">SUM(E28:E38)</f>
        <v>0</v>
      </c>
      <c r="F27" s="57">
        <f t="shared" si="0"/>
        <v>0</v>
      </c>
      <c r="G27" s="57">
        <f t="shared" si="0"/>
        <v>0</v>
      </c>
      <c r="H27" s="57">
        <f t="shared" si="0"/>
        <v>0</v>
      </c>
      <c r="I27" s="57">
        <f t="shared" si="0"/>
        <v>0</v>
      </c>
      <c r="J27" s="57">
        <f t="shared" si="0"/>
        <v>0</v>
      </c>
      <c r="K27" s="58">
        <f>IFERROR(J27/J45,0)</f>
        <v>0</v>
      </c>
      <c r="L27" s="59">
        <f>SUM(L28:L38)</f>
        <v>0</v>
      </c>
      <c r="N27" s="31"/>
    </row>
    <row r="28" spans="1:25" ht="12.75" customHeight="1" x14ac:dyDescent="0.2">
      <c r="A28" s="51"/>
      <c r="B28" s="286"/>
      <c r="C28" s="287"/>
      <c r="D28" s="288"/>
      <c r="E28" s="60">
        <f>SUM(F28:H28)</f>
        <v>0</v>
      </c>
      <c r="F28" s="61"/>
      <c r="G28" s="62"/>
      <c r="H28" s="61"/>
      <c r="I28" s="60">
        <f>H28*$I$26</f>
        <v>0</v>
      </c>
      <c r="J28" s="60">
        <f>H28*$J$26</f>
        <v>0</v>
      </c>
      <c r="K28" s="63" t="s">
        <v>2</v>
      </c>
      <c r="L28" s="64"/>
      <c r="N28" s="31"/>
    </row>
    <row r="29" spans="1:25" ht="12.75" customHeight="1" x14ac:dyDescent="0.2">
      <c r="A29" s="27"/>
      <c r="B29" s="284"/>
      <c r="C29" s="285"/>
      <c r="D29" s="285"/>
      <c r="E29" s="60">
        <f t="shared" ref="E29:E38" si="1">SUM(F29:H29)</f>
        <v>0</v>
      </c>
      <c r="F29" s="61"/>
      <c r="G29" s="61"/>
      <c r="H29" s="61"/>
      <c r="I29" s="60">
        <f t="shared" ref="I29:I44" si="2">H29*$I$26</f>
        <v>0</v>
      </c>
      <c r="J29" s="60">
        <f t="shared" ref="J29:J44" si="3">H29*$J$26</f>
        <v>0</v>
      </c>
      <c r="K29" s="63" t="s">
        <v>2</v>
      </c>
      <c r="L29" s="65"/>
      <c r="N29" s="31"/>
    </row>
    <row r="30" spans="1:25" ht="12.75" customHeight="1" x14ac:dyDescent="0.2">
      <c r="A30" s="51"/>
      <c r="B30" s="284"/>
      <c r="C30" s="285"/>
      <c r="D30" s="285"/>
      <c r="E30" s="60">
        <f t="shared" si="1"/>
        <v>0</v>
      </c>
      <c r="F30" s="61"/>
      <c r="G30" s="61"/>
      <c r="H30" s="61"/>
      <c r="I30" s="60">
        <f t="shared" si="2"/>
        <v>0</v>
      </c>
      <c r="J30" s="60">
        <f t="shared" si="3"/>
        <v>0</v>
      </c>
      <c r="K30" s="63" t="s">
        <v>2</v>
      </c>
      <c r="L30" s="65"/>
      <c r="N30" s="31"/>
    </row>
    <row r="31" spans="1:25" ht="12.75" customHeight="1" x14ac:dyDescent="0.2">
      <c r="A31" s="27"/>
      <c r="B31" s="284"/>
      <c r="C31" s="285"/>
      <c r="D31" s="285"/>
      <c r="E31" s="60">
        <f t="shared" si="1"/>
        <v>0</v>
      </c>
      <c r="F31" s="61"/>
      <c r="G31" s="61"/>
      <c r="H31" s="61"/>
      <c r="I31" s="60">
        <f t="shared" si="2"/>
        <v>0</v>
      </c>
      <c r="J31" s="60">
        <f t="shared" si="3"/>
        <v>0</v>
      </c>
      <c r="K31" s="63" t="s">
        <v>2</v>
      </c>
      <c r="L31" s="65"/>
      <c r="N31" s="31"/>
    </row>
    <row r="32" spans="1:25" ht="12.75" customHeight="1" x14ac:dyDescent="0.2">
      <c r="A32" s="51"/>
      <c r="B32" s="284"/>
      <c r="C32" s="285"/>
      <c r="D32" s="285"/>
      <c r="E32" s="60">
        <f t="shared" si="1"/>
        <v>0</v>
      </c>
      <c r="F32" s="61"/>
      <c r="G32" s="61"/>
      <c r="H32" s="61"/>
      <c r="I32" s="60">
        <f t="shared" si="2"/>
        <v>0</v>
      </c>
      <c r="J32" s="60">
        <f t="shared" si="3"/>
        <v>0</v>
      </c>
      <c r="K32" s="63" t="s">
        <v>2</v>
      </c>
      <c r="L32" s="65"/>
      <c r="N32" s="31"/>
    </row>
    <row r="33" spans="1:25" ht="12.75" customHeight="1" x14ac:dyDescent="0.2">
      <c r="A33" s="27"/>
      <c r="B33" s="284"/>
      <c r="C33" s="285"/>
      <c r="D33" s="285"/>
      <c r="E33" s="60">
        <f t="shared" si="1"/>
        <v>0</v>
      </c>
      <c r="F33" s="61"/>
      <c r="G33" s="61"/>
      <c r="H33" s="61"/>
      <c r="I33" s="60">
        <f t="shared" si="2"/>
        <v>0</v>
      </c>
      <c r="J33" s="60">
        <f t="shared" si="3"/>
        <v>0</v>
      </c>
      <c r="K33" s="63" t="s">
        <v>2</v>
      </c>
      <c r="L33" s="65"/>
      <c r="N33" s="31"/>
    </row>
    <row r="34" spans="1:25" ht="12.75" customHeight="1" x14ac:dyDescent="0.2">
      <c r="A34" s="51"/>
      <c r="B34" s="284"/>
      <c r="C34" s="285"/>
      <c r="D34" s="285"/>
      <c r="E34" s="60">
        <f t="shared" si="1"/>
        <v>0</v>
      </c>
      <c r="F34" s="61"/>
      <c r="G34" s="61"/>
      <c r="H34" s="61"/>
      <c r="I34" s="60">
        <f t="shared" si="2"/>
        <v>0</v>
      </c>
      <c r="J34" s="60">
        <f t="shared" si="3"/>
        <v>0</v>
      </c>
      <c r="K34" s="63" t="s">
        <v>2</v>
      </c>
      <c r="L34" s="65"/>
      <c r="N34" s="31"/>
    </row>
    <row r="35" spans="1:25" ht="12.75" customHeight="1" x14ac:dyDescent="0.2">
      <c r="A35" s="51"/>
      <c r="B35" s="284"/>
      <c r="C35" s="285"/>
      <c r="D35" s="285"/>
      <c r="E35" s="60">
        <f t="shared" si="1"/>
        <v>0</v>
      </c>
      <c r="F35" s="61"/>
      <c r="G35" s="61"/>
      <c r="H35" s="61"/>
      <c r="I35" s="60">
        <f t="shared" si="2"/>
        <v>0</v>
      </c>
      <c r="J35" s="60">
        <f t="shared" si="3"/>
        <v>0</v>
      </c>
      <c r="K35" s="63" t="s">
        <v>2</v>
      </c>
      <c r="L35" s="65"/>
      <c r="N35" s="31"/>
    </row>
    <row r="36" spans="1:25" ht="12.75" customHeight="1" x14ac:dyDescent="0.2">
      <c r="A36" s="51"/>
      <c r="B36" s="284"/>
      <c r="C36" s="285"/>
      <c r="D36" s="285"/>
      <c r="E36" s="60">
        <f t="shared" si="1"/>
        <v>0</v>
      </c>
      <c r="F36" s="61"/>
      <c r="G36" s="61"/>
      <c r="H36" s="61"/>
      <c r="I36" s="60">
        <f t="shared" si="2"/>
        <v>0</v>
      </c>
      <c r="J36" s="60">
        <f t="shared" si="3"/>
        <v>0</v>
      </c>
      <c r="K36" s="63" t="s">
        <v>2</v>
      </c>
      <c r="L36" s="65"/>
    </row>
    <row r="37" spans="1:25" ht="12.75" customHeight="1" x14ac:dyDescent="0.2">
      <c r="A37" s="51"/>
      <c r="B37" s="284"/>
      <c r="C37" s="285"/>
      <c r="D37" s="285"/>
      <c r="E37" s="60">
        <f t="shared" si="1"/>
        <v>0</v>
      </c>
      <c r="F37" s="61"/>
      <c r="G37" s="61"/>
      <c r="H37" s="61"/>
      <c r="I37" s="60">
        <f t="shared" si="2"/>
        <v>0</v>
      </c>
      <c r="J37" s="60">
        <f t="shared" si="3"/>
        <v>0</v>
      </c>
      <c r="K37" s="63" t="s">
        <v>2</v>
      </c>
      <c r="L37" s="65"/>
    </row>
    <row r="38" spans="1:25" ht="12.75" customHeight="1" x14ac:dyDescent="0.2">
      <c r="A38" s="66"/>
      <c r="B38" s="284"/>
      <c r="C38" s="285"/>
      <c r="D38" s="285"/>
      <c r="E38" s="60">
        <f t="shared" si="1"/>
        <v>0</v>
      </c>
      <c r="F38" s="61"/>
      <c r="G38" s="61"/>
      <c r="H38" s="61"/>
      <c r="I38" s="60">
        <f t="shared" si="2"/>
        <v>0</v>
      </c>
      <c r="J38" s="60">
        <f t="shared" si="3"/>
        <v>0</v>
      </c>
      <c r="K38" s="63" t="s">
        <v>2</v>
      </c>
      <c r="L38" s="65"/>
    </row>
    <row r="39" spans="1:25" ht="12.75" customHeight="1" x14ac:dyDescent="0.2">
      <c r="A39" s="66"/>
      <c r="B39" s="279" t="s">
        <v>63</v>
      </c>
      <c r="C39" s="280"/>
      <c r="D39" s="280"/>
      <c r="E39" s="57">
        <f>SUM(E40:E44)</f>
        <v>0</v>
      </c>
      <c r="F39" s="57">
        <f t="shared" ref="F39:J39" si="4">SUM(F40:F44)</f>
        <v>0</v>
      </c>
      <c r="G39" s="57">
        <f t="shared" si="4"/>
        <v>0</v>
      </c>
      <c r="H39" s="57">
        <f t="shared" si="4"/>
        <v>0</v>
      </c>
      <c r="I39" s="57">
        <f t="shared" si="4"/>
        <v>0</v>
      </c>
      <c r="J39" s="57">
        <f t="shared" si="4"/>
        <v>0</v>
      </c>
      <c r="K39" s="67">
        <f>IFERROR(J39/J45,0)</f>
        <v>0</v>
      </c>
      <c r="L39" s="59">
        <f>SUM(L40:L44)</f>
        <v>0</v>
      </c>
    </row>
    <row r="40" spans="1:25" ht="12.75" customHeight="1" x14ac:dyDescent="0.2">
      <c r="A40" s="66"/>
      <c r="B40" s="284"/>
      <c r="C40" s="285"/>
      <c r="D40" s="285"/>
      <c r="E40" s="60">
        <f>SUM(F40:H40)</f>
        <v>0</v>
      </c>
      <c r="F40" s="68"/>
      <c r="G40" s="68"/>
      <c r="H40" s="68"/>
      <c r="I40" s="60">
        <f t="shared" si="2"/>
        <v>0</v>
      </c>
      <c r="J40" s="60">
        <f t="shared" si="3"/>
        <v>0</v>
      </c>
      <c r="K40" s="67" t="s">
        <v>2</v>
      </c>
      <c r="L40" s="69"/>
    </row>
    <row r="41" spans="1:25" ht="12.75" customHeight="1" x14ac:dyDescent="0.2">
      <c r="A41" s="66"/>
      <c r="B41" s="284"/>
      <c r="C41" s="285"/>
      <c r="D41" s="285"/>
      <c r="E41" s="60">
        <f t="shared" ref="E41:E44" si="5">SUM(F41:H41)</f>
        <v>0</v>
      </c>
      <c r="F41" s="68"/>
      <c r="G41" s="68"/>
      <c r="H41" s="68"/>
      <c r="I41" s="60">
        <f t="shared" si="2"/>
        <v>0</v>
      </c>
      <c r="J41" s="60">
        <f t="shared" si="3"/>
        <v>0</v>
      </c>
      <c r="K41" s="67" t="s">
        <v>2</v>
      </c>
      <c r="L41" s="69"/>
    </row>
    <row r="42" spans="1:25" ht="12.75" customHeight="1" x14ac:dyDescent="0.2">
      <c r="A42" s="66"/>
      <c r="B42" s="306"/>
      <c r="C42" s="307"/>
      <c r="D42" s="308"/>
      <c r="E42" s="60">
        <f t="shared" si="5"/>
        <v>0</v>
      </c>
      <c r="F42" s="68"/>
      <c r="G42" s="68"/>
      <c r="H42" s="68"/>
      <c r="I42" s="60">
        <f t="shared" si="2"/>
        <v>0</v>
      </c>
      <c r="J42" s="60">
        <f t="shared" si="3"/>
        <v>0</v>
      </c>
      <c r="K42" s="67" t="s">
        <v>2</v>
      </c>
      <c r="L42" s="69"/>
    </row>
    <row r="43" spans="1:25" ht="12.75" customHeight="1" x14ac:dyDescent="0.2">
      <c r="A43" s="66"/>
      <c r="B43" s="284"/>
      <c r="C43" s="285"/>
      <c r="D43" s="285"/>
      <c r="E43" s="60">
        <f t="shared" si="5"/>
        <v>0</v>
      </c>
      <c r="F43" s="68"/>
      <c r="G43" s="68"/>
      <c r="H43" s="68"/>
      <c r="I43" s="60">
        <f t="shared" si="2"/>
        <v>0</v>
      </c>
      <c r="J43" s="60">
        <f t="shared" si="3"/>
        <v>0</v>
      </c>
      <c r="K43" s="67" t="s">
        <v>2</v>
      </c>
      <c r="L43" s="69"/>
    </row>
    <row r="44" spans="1:25" ht="12.75" customHeight="1" x14ac:dyDescent="0.2">
      <c r="B44" s="284"/>
      <c r="C44" s="285"/>
      <c r="D44" s="285"/>
      <c r="E44" s="60">
        <f t="shared" si="5"/>
        <v>0</v>
      </c>
      <c r="F44" s="68"/>
      <c r="G44" s="68"/>
      <c r="H44" s="70"/>
      <c r="I44" s="60">
        <f t="shared" si="2"/>
        <v>0</v>
      </c>
      <c r="J44" s="60">
        <f t="shared" si="3"/>
        <v>0</v>
      </c>
      <c r="K44" s="63" t="s">
        <v>2</v>
      </c>
      <c r="L44" s="71"/>
    </row>
    <row r="45" spans="1:25" ht="12.75" customHeight="1" x14ac:dyDescent="0.2">
      <c r="A45" s="66"/>
      <c r="B45" s="279" t="s">
        <v>69</v>
      </c>
      <c r="C45" s="280"/>
      <c r="D45" s="280"/>
      <c r="E45" s="57">
        <f t="shared" ref="E45:J45" si="6">+E27+E39</f>
        <v>0</v>
      </c>
      <c r="F45" s="57">
        <f t="shared" si="6"/>
        <v>0</v>
      </c>
      <c r="G45" s="57">
        <f t="shared" si="6"/>
        <v>0</v>
      </c>
      <c r="H45" s="57">
        <f t="shared" si="6"/>
        <v>0</v>
      </c>
      <c r="I45" s="57">
        <f t="shared" si="6"/>
        <v>0</v>
      </c>
      <c r="J45" s="57">
        <f t="shared" si="6"/>
        <v>0</v>
      </c>
      <c r="K45" s="58">
        <v>1</v>
      </c>
      <c r="L45" s="59">
        <f>+L27+L39</f>
        <v>0</v>
      </c>
    </row>
    <row r="46" spans="1:25" ht="12.75" customHeight="1" x14ac:dyDescent="0.2">
      <c r="B46" s="279" t="s">
        <v>34</v>
      </c>
      <c r="C46" s="280"/>
      <c r="D46" s="280"/>
      <c r="E46" s="72">
        <v>1</v>
      </c>
      <c r="F46" s="72">
        <f>IFERROR(F45/$E$45,0)</f>
        <v>0</v>
      </c>
      <c r="G46" s="72">
        <f>IFERROR(G45/$E$45,0)</f>
        <v>0</v>
      </c>
      <c r="H46" s="72">
        <f>IFERROR(H45/$E$45,0)</f>
        <v>0</v>
      </c>
      <c r="I46" s="72">
        <f>IFERROR(I45/$E$45,0)</f>
        <v>0</v>
      </c>
      <c r="J46" s="72">
        <f>IFERROR(J45/$E$45,0)</f>
        <v>0</v>
      </c>
      <c r="K46" s="58" t="s">
        <v>2</v>
      </c>
      <c r="L46" s="73">
        <f>IFERROR(L45/J45,0)</f>
        <v>0</v>
      </c>
    </row>
    <row r="47" spans="1:25" ht="12.75" customHeight="1" x14ac:dyDescent="0.2">
      <c r="A47" s="66"/>
    </row>
    <row r="48" spans="1:25" ht="12.75" customHeight="1" x14ac:dyDescent="0.2">
      <c r="B48" s="292" t="s">
        <v>32</v>
      </c>
      <c r="C48" s="293"/>
      <c r="D48" s="293"/>
      <c r="E48" s="293"/>
      <c r="F48" s="293"/>
      <c r="G48" s="294"/>
      <c r="H48" s="74">
        <f>SUM(H49:H54)</f>
        <v>0</v>
      </c>
      <c r="K48" s="14"/>
      <c r="L48" s="15"/>
      <c r="M48" s="16"/>
      <c r="X48" s="13"/>
      <c r="Y48" s="13"/>
    </row>
    <row r="49" spans="1:29" s="41" customFormat="1" ht="12.75" customHeight="1" x14ac:dyDescent="0.2">
      <c r="A49" s="12"/>
      <c r="B49" s="289" t="s">
        <v>137</v>
      </c>
      <c r="C49" s="290"/>
      <c r="D49" s="290"/>
      <c r="E49" s="290"/>
      <c r="F49" s="290"/>
      <c r="G49" s="291"/>
      <c r="H49" s="43"/>
      <c r="I49" s="13"/>
      <c r="K49" s="75"/>
      <c r="L49" s="76"/>
      <c r="M49" s="76"/>
      <c r="N49" s="15"/>
      <c r="O49" s="16"/>
      <c r="P49" s="76"/>
      <c r="Q49" s="76"/>
      <c r="R49" s="77"/>
      <c r="S49" s="78"/>
      <c r="T49" s="78"/>
      <c r="U49" s="78"/>
      <c r="V49" s="78"/>
      <c r="W49" s="78"/>
      <c r="X49" s="79"/>
      <c r="Y49" s="79"/>
      <c r="Z49" s="79"/>
      <c r="AA49" s="79"/>
      <c r="AB49" s="79"/>
      <c r="AC49" s="79"/>
    </row>
    <row r="50" spans="1:29" s="41" customFormat="1" ht="12.75" customHeight="1" x14ac:dyDescent="0.2">
      <c r="A50" s="12"/>
      <c r="B50" s="289" t="s">
        <v>138</v>
      </c>
      <c r="C50" s="290"/>
      <c r="D50" s="290"/>
      <c r="E50" s="290"/>
      <c r="F50" s="290"/>
      <c r="G50" s="291"/>
      <c r="H50" s="43"/>
      <c r="I50" s="13"/>
      <c r="K50" s="42"/>
      <c r="L50" s="15"/>
      <c r="M50" s="16"/>
      <c r="N50" s="15"/>
      <c r="O50" s="16"/>
      <c r="P50" s="32"/>
      <c r="Q50" s="32"/>
      <c r="R50" s="80"/>
      <c r="S50" s="81"/>
      <c r="T50" s="81"/>
      <c r="U50" s="53"/>
      <c r="V50" s="53"/>
      <c r="W50" s="53"/>
    </row>
    <row r="51" spans="1:29" s="41" customFormat="1" ht="12.75" customHeight="1" x14ac:dyDescent="0.2">
      <c r="A51" s="12"/>
      <c r="B51" s="289" t="s">
        <v>139</v>
      </c>
      <c r="C51" s="290"/>
      <c r="D51" s="290"/>
      <c r="E51" s="290"/>
      <c r="F51" s="290"/>
      <c r="G51" s="291"/>
      <c r="H51" s="43"/>
      <c r="I51" s="13"/>
      <c r="K51" s="75"/>
      <c r="L51" s="76"/>
      <c r="M51" s="76"/>
      <c r="N51" s="15"/>
      <c r="O51" s="16"/>
      <c r="P51" s="76"/>
      <c r="Q51" s="76"/>
      <c r="R51" s="77"/>
      <c r="S51" s="81"/>
      <c r="T51" s="81"/>
      <c r="U51" s="53"/>
      <c r="V51" s="53"/>
      <c r="W51" s="53"/>
    </row>
    <row r="52" spans="1:29" s="41" customFormat="1" ht="12.75" customHeight="1" x14ac:dyDescent="0.2">
      <c r="A52" s="12"/>
      <c r="B52" s="289" t="s">
        <v>140</v>
      </c>
      <c r="C52" s="290"/>
      <c r="D52" s="290"/>
      <c r="E52" s="290"/>
      <c r="F52" s="290"/>
      <c r="G52" s="291"/>
      <c r="H52" s="43"/>
      <c r="I52" s="13"/>
      <c r="K52" s="82"/>
      <c r="L52" s="76"/>
      <c r="M52" s="83"/>
      <c r="N52" s="84"/>
      <c r="O52" s="85"/>
      <c r="P52" s="85"/>
      <c r="Q52" s="85"/>
      <c r="R52" s="85"/>
      <c r="S52" s="85"/>
      <c r="T52" s="85"/>
      <c r="U52" s="85"/>
      <c r="V52" s="85"/>
      <c r="W52" s="53"/>
    </row>
    <row r="53" spans="1:29" s="41" customFormat="1" ht="12.75" customHeight="1" x14ac:dyDescent="0.2">
      <c r="A53" s="12"/>
      <c r="B53" s="289" t="s">
        <v>141</v>
      </c>
      <c r="C53" s="290"/>
      <c r="D53" s="290"/>
      <c r="E53" s="290"/>
      <c r="F53" s="290"/>
      <c r="G53" s="291"/>
      <c r="H53" s="43"/>
      <c r="I53" s="13"/>
      <c r="K53" s="82"/>
      <c r="L53" s="76"/>
      <c r="M53" s="85"/>
      <c r="N53" s="84"/>
      <c r="O53" s="85"/>
      <c r="P53" s="85"/>
      <c r="Q53" s="85"/>
      <c r="R53" s="85"/>
      <c r="S53" s="85"/>
      <c r="T53" s="85"/>
      <c r="U53" s="85"/>
      <c r="V53" s="85"/>
      <c r="W53" s="53"/>
    </row>
    <row r="54" spans="1:29" s="41" customFormat="1" ht="12.75" customHeight="1" x14ac:dyDescent="0.2">
      <c r="A54" s="12"/>
      <c r="B54" s="289" t="s">
        <v>142</v>
      </c>
      <c r="C54" s="290"/>
      <c r="D54" s="290"/>
      <c r="E54" s="290"/>
      <c r="F54" s="290"/>
      <c r="G54" s="291"/>
      <c r="H54" s="43"/>
      <c r="I54" s="13"/>
      <c r="K54" s="82"/>
      <c r="L54" s="76"/>
      <c r="M54" s="76"/>
      <c r="N54" s="76"/>
      <c r="O54" s="76"/>
      <c r="P54" s="76"/>
      <c r="Q54" s="76"/>
      <c r="R54" s="77"/>
      <c r="S54" s="81"/>
      <c r="T54" s="81"/>
      <c r="U54" s="53"/>
      <c r="V54" s="53"/>
      <c r="W54" s="53"/>
    </row>
    <row r="55" spans="1:29" s="41" customFormat="1" ht="12.75" customHeight="1" x14ac:dyDescent="0.2">
      <c r="A55" s="12"/>
      <c r="B55" s="292" t="s">
        <v>33</v>
      </c>
      <c r="C55" s="293"/>
      <c r="D55" s="293"/>
      <c r="E55" s="293"/>
      <c r="F55" s="293"/>
      <c r="G55" s="294"/>
      <c r="H55" s="74">
        <f>SUM(H56:H60)</f>
        <v>0</v>
      </c>
      <c r="I55" s="13"/>
      <c r="K55" s="82"/>
      <c r="L55" s="76"/>
      <c r="M55" s="76"/>
      <c r="N55" s="76"/>
      <c r="O55" s="76"/>
      <c r="P55" s="76"/>
      <c r="Q55" s="76"/>
      <c r="R55" s="77"/>
      <c r="S55" s="81"/>
      <c r="T55" s="81"/>
      <c r="U55" s="53"/>
      <c r="V55" s="53"/>
      <c r="W55" s="53"/>
    </row>
    <row r="56" spans="1:29" s="41" customFormat="1" x14ac:dyDescent="0.2">
      <c r="A56" s="12"/>
      <c r="B56" s="86" t="s">
        <v>196</v>
      </c>
      <c r="C56" s="87"/>
      <c r="D56" s="88" t="s">
        <v>195</v>
      </c>
      <c r="E56" s="89"/>
      <c r="F56" s="88" t="s">
        <v>194</v>
      </c>
      <c r="G56" s="89"/>
      <c r="H56" s="43"/>
      <c r="I56" s="13"/>
      <c r="J56" s="82"/>
      <c r="K56" s="76"/>
      <c r="L56" s="76"/>
      <c r="M56" s="76"/>
      <c r="N56" s="76"/>
      <c r="O56" s="76"/>
      <c r="P56" s="76"/>
      <c r="Q56" s="77"/>
      <c r="R56" s="81"/>
      <c r="S56" s="81"/>
      <c r="T56" s="53"/>
      <c r="U56" s="53"/>
      <c r="V56" s="53"/>
    </row>
    <row r="57" spans="1:29" s="41" customFormat="1" ht="12.75" customHeight="1" x14ac:dyDescent="0.2">
      <c r="A57" s="12"/>
      <c r="B57" s="289" t="s">
        <v>143</v>
      </c>
      <c r="C57" s="290"/>
      <c r="D57" s="290"/>
      <c r="E57" s="290"/>
      <c r="F57" s="290"/>
      <c r="G57" s="291"/>
      <c r="H57" s="43"/>
      <c r="I57" s="13"/>
      <c r="K57" s="82"/>
      <c r="L57" s="76"/>
      <c r="M57" s="76"/>
      <c r="N57" s="76"/>
      <c r="O57" s="76"/>
      <c r="P57" s="76"/>
      <c r="Q57" s="76"/>
      <c r="R57" s="77"/>
      <c r="S57" s="81"/>
      <c r="T57" s="81"/>
      <c r="U57" s="53"/>
      <c r="V57" s="53"/>
      <c r="W57" s="53"/>
    </row>
    <row r="58" spans="1:29" s="41" customFormat="1" ht="12.75" customHeight="1" x14ac:dyDescent="0.2">
      <c r="A58" s="12"/>
      <c r="B58" s="289" t="s">
        <v>144</v>
      </c>
      <c r="C58" s="290"/>
      <c r="D58" s="290"/>
      <c r="E58" s="290"/>
      <c r="F58" s="290"/>
      <c r="G58" s="291"/>
      <c r="H58" s="43"/>
      <c r="I58" s="13"/>
      <c r="K58" s="82"/>
      <c r="L58" s="76"/>
      <c r="M58" s="76"/>
      <c r="N58" s="76"/>
      <c r="O58" s="76"/>
      <c r="P58" s="76"/>
      <c r="Q58" s="76"/>
      <c r="R58" s="77"/>
      <c r="S58" s="81"/>
      <c r="T58" s="81"/>
      <c r="U58" s="53"/>
      <c r="V58" s="53"/>
      <c r="W58" s="53"/>
    </row>
    <row r="59" spans="1:29" s="41" customFormat="1" ht="12.75" customHeight="1" x14ac:dyDescent="0.2">
      <c r="A59" s="12"/>
      <c r="B59" s="90" t="s">
        <v>145</v>
      </c>
      <c r="C59" s="309"/>
      <c r="D59" s="310"/>
      <c r="E59" s="310"/>
      <c r="F59" s="310"/>
      <c r="G59" s="311"/>
      <c r="H59" s="43"/>
      <c r="I59" s="13"/>
      <c r="K59" s="82"/>
      <c r="L59" s="76"/>
      <c r="M59" s="76"/>
      <c r="N59" s="76"/>
      <c r="O59" s="76"/>
      <c r="P59" s="76"/>
      <c r="Q59" s="76"/>
      <c r="R59" s="77"/>
      <c r="S59" s="81"/>
      <c r="T59" s="81"/>
      <c r="U59" s="53"/>
      <c r="V59" s="53"/>
      <c r="W59" s="53"/>
    </row>
    <row r="60" spans="1:29" s="41" customFormat="1" ht="12.75" customHeight="1" x14ac:dyDescent="0.2">
      <c r="A60" s="12"/>
      <c r="B60" s="91" t="s">
        <v>145</v>
      </c>
      <c r="C60" s="309"/>
      <c r="D60" s="310"/>
      <c r="E60" s="310"/>
      <c r="F60" s="310"/>
      <c r="G60" s="311"/>
      <c r="H60" s="43"/>
      <c r="I60" s="13"/>
      <c r="K60" s="82"/>
      <c r="L60" s="76"/>
      <c r="M60" s="76"/>
      <c r="N60" s="76"/>
      <c r="O60" s="76"/>
      <c r="P60" s="76"/>
      <c r="Q60" s="76"/>
      <c r="R60" s="77"/>
      <c r="S60" s="81"/>
      <c r="T60" s="81"/>
      <c r="U60" s="53"/>
      <c r="V60" s="53"/>
      <c r="W60" s="53"/>
    </row>
    <row r="61" spans="1:29" s="41" customFormat="1" ht="12.75" customHeight="1" x14ac:dyDescent="0.2">
      <c r="A61" s="12"/>
      <c r="B61" s="312" t="s">
        <v>112</v>
      </c>
      <c r="C61" s="313"/>
      <c r="D61" s="313"/>
      <c r="E61" s="313"/>
      <c r="F61" s="313"/>
      <c r="G61" s="314"/>
      <c r="H61" s="44">
        <f>+H45</f>
        <v>0</v>
      </c>
      <c r="I61" s="13"/>
      <c r="K61" s="82"/>
      <c r="L61" s="76"/>
      <c r="M61" s="76"/>
      <c r="N61" s="76"/>
      <c r="O61" s="76"/>
      <c r="P61" s="76"/>
      <c r="Q61" s="76"/>
      <c r="R61" s="77"/>
      <c r="S61" s="81"/>
      <c r="T61" s="81"/>
      <c r="U61" s="53"/>
      <c r="V61" s="53"/>
      <c r="W61" s="53"/>
    </row>
    <row r="62" spans="1:29" s="41" customFormat="1" ht="12.75" customHeight="1" x14ac:dyDescent="0.2">
      <c r="A62" s="12"/>
      <c r="B62" s="312" t="s">
        <v>69</v>
      </c>
      <c r="C62" s="313"/>
      <c r="D62" s="313"/>
      <c r="E62" s="313"/>
      <c r="F62" s="313"/>
      <c r="G62" s="314"/>
      <c r="H62" s="44">
        <f>+H48+H55+H61</f>
        <v>0</v>
      </c>
      <c r="I62" s="13"/>
      <c r="K62" s="82"/>
      <c r="L62" s="76"/>
      <c r="M62" s="76"/>
      <c r="N62" s="76"/>
      <c r="O62" s="76"/>
      <c r="P62" s="76"/>
      <c r="Q62" s="76"/>
      <c r="R62" s="77"/>
      <c r="S62" s="81"/>
      <c r="T62" s="81"/>
      <c r="U62" s="53"/>
      <c r="V62" s="53"/>
      <c r="W62" s="53"/>
    </row>
    <row r="63" spans="1:29" s="41" customFormat="1" ht="12.75" customHeight="1" x14ac:dyDescent="0.2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42"/>
      <c r="N63" s="76"/>
      <c r="O63" s="92"/>
      <c r="P63" s="92"/>
      <c r="Q63" s="92"/>
      <c r="R63" s="92"/>
      <c r="S63" s="92"/>
      <c r="T63" s="78"/>
      <c r="U63" s="78"/>
      <c r="V63" s="78"/>
      <c r="W63" s="78"/>
      <c r="X63" s="78"/>
      <c r="Y63" s="53"/>
    </row>
    <row r="64" spans="1:29" ht="12.75" customHeight="1" x14ac:dyDescent="0.2">
      <c r="B64" s="52" t="s">
        <v>65</v>
      </c>
      <c r="K64" s="14"/>
      <c r="L64" s="15"/>
      <c r="M64" s="16"/>
      <c r="X64" s="13"/>
      <c r="Y64" s="13"/>
    </row>
    <row r="65" spans="2:25" ht="12.75" customHeight="1" x14ac:dyDescent="0.2">
      <c r="B65" s="255"/>
      <c r="C65" s="256"/>
      <c r="D65" s="256"/>
      <c r="E65" s="256"/>
      <c r="F65" s="256"/>
      <c r="G65" s="256"/>
      <c r="H65" s="256"/>
      <c r="I65" s="257"/>
      <c r="J65" s="257"/>
      <c r="K65" s="257"/>
      <c r="L65" s="258"/>
      <c r="M65" s="16"/>
      <c r="X65" s="13"/>
      <c r="Y65" s="13"/>
    </row>
    <row r="66" spans="2:25" ht="12.75" customHeight="1" x14ac:dyDescent="0.2">
      <c r="B66" s="259"/>
      <c r="C66" s="260"/>
      <c r="D66" s="260"/>
      <c r="E66" s="260"/>
      <c r="F66" s="260"/>
      <c r="G66" s="260"/>
      <c r="H66" s="260"/>
      <c r="I66" s="261"/>
      <c r="J66" s="261"/>
      <c r="K66" s="261"/>
      <c r="L66" s="262"/>
      <c r="M66" s="16"/>
      <c r="X66" s="13"/>
      <c r="Y66" s="13"/>
    </row>
    <row r="67" spans="2:25" ht="12.75" customHeight="1" x14ac:dyDescent="0.2">
      <c r="B67" s="259"/>
      <c r="C67" s="260"/>
      <c r="D67" s="260"/>
      <c r="E67" s="260"/>
      <c r="F67" s="260"/>
      <c r="G67" s="260"/>
      <c r="H67" s="260"/>
      <c r="I67" s="261"/>
      <c r="J67" s="261"/>
      <c r="K67" s="261"/>
      <c r="L67" s="262"/>
      <c r="M67" s="16"/>
      <c r="X67" s="13"/>
      <c r="Y67" s="13"/>
    </row>
    <row r="68" spans="2:25" ht="12.75" customHeight="1" x14ac:dyDescent="0.2">
      <c r="B68" s="259"/>
      <c r="C68" s="260"/>
      <c r="D68" s="260"/>
      <c r="E68" s="260"/>
      <c r="F68" s="260"/>
      <c r="G68" s="260"/>
      <c r="H68" s="260"/>
      <c r="I68" s="261"/>
      <c r="J68" s="261"/>
      <c r="K68" s="261"/>
      <c r="L68" s="262"/>
      <c r="M68" s="16"/>
      <c r="X68" s="13"/>
      <c r="Y68" s="13"/>
    </row>
    <row r="69" spans="2:25" ht="12.75" customHeight="1" x14ac:dyDescent="0.2">
      <c r="B69" s="259"/>
      <c r="C69" s="260"/>
      <c r="D69" s="260"/>
      <c r="E69" s="260"/>
      <c r="F69" s="260"/>
      <c r="G69" s="260"/>
      <c r="H69" s="260"/>
      <c r="I69" s="261"/>
      <c r="J69" s="261"/>
      <c r="K69" s="261"/>
      <c r="L69" s="262"/>
      <c r="M69" s="16"/>
      <c r="X69" s="13"/>
      <c r="Y69" s="13"/>
    </row>
    <row r="70" spans="2:25" ht="12.75" customHeight="1" x14ac:dyDescent="0.2">
      <c r="B70" s="259"/>
      <c r="C70" s="260"/>
      <c r="D70" s="260"/>
      <c r="E70" s="260"/>
      <c r="F70" s="260"/>
      <c r="G70" s="260"/>
      <c r="H70" s="260"/>
      <c r="I70" s="261"/>
      <c r="J70" s="261"/>
      <c r="K70" s="261"/>
      <c r="L70" s="262"/>
      <c r="M70" s="16"/>
      <c r="X70" s="13"/>
      <c r="Y70" s="13"/>
    </row>
    <row r="71" spans="2:25" ht="12.75" customHeight="1" x14ac:dyDescent="0.2">
      <c r="B71" s="263"/>
      <c r="C71" s="264"/>
      <c r="D71" s="264"/>
      <c r="E71" s="264"/>
      <c r="F71" s="264"/>
      <c r="G71" s="264"/>
      <c r="H71" s="264"/>
      <c r="I71" s="265"/>
      <c r="J71" s="265"/>
      <c r="K71" s="265"/>
      <c r="L71" s="266"/>
      <c r="M71" s="16"/>
      <c r="X71" s="13"/>
      <c r="Y71" s="13"/>
    </row>
    <row r="72" spans="2:25" ht="12.75" customHeight="1" x14ac:dyDescent="0.2">
      <c r="B72" s="267" t="s">
        <v>237</v>
      </c>
      <c r="C72" s="268"/>
      <c r="D72" s="268"/>
      <c r="E72" s="268"/>
      <c r="F72" s="268"/>
      <c r="G72" s="268"/>
      <c r="H72" s="268"/>
      <c r="I72" s="268"/>
      <c r="J72" s="268"/>
      <c r="K72" s="269"/>
      <c r="L72" s="269"/>
      <c r="M72" s="16"/>
      <c r="X72" s="13"/>
      <c r="Y72" s="13"/>
    </row>
    <row r="73" spans="2:25" ht="12.75" customHeight="1" x14ac:dyDescent="0.2">
      <c r="B73" s="270"/>
      <c r="C73" s="270"/>
      <c r="D73" s="270"/>
      <c r="E73" s="270"/>
      <c r="F73" s="270"/>
      <c r="G73" s="270"/>
      <c r="H73" s="270"/>
      <c r="I73" s="270"/>
      <c r="J73" s="270"/>
      <c r="K73" s="271"/>
      <c r="L73" s="271"/>
      <c r="M73" s="16"/>
      <c r="X73" s="13"/>
      <c r="Y73" s="13"/>
    </row>
    <row r="74" spans="2:25" ht="12.75" customHeight="1" x14ac:dyDescent="0.2">
      <c r="B74" s="270"/>
      <c r="C74" s="270"/>
      <c r="D74" s="270"/>
      <c r="E74" s="270"/>
      <c r="F74" s="270"/>
      <c r="G74" s="270"/>
      <c r="H74" s="270"/>
      <c r="I74" s="270"/>
      <c r="J74" s="270"/>
      <c r="K74" s="271"/>
      <c r="L74" s="271"/>
      <c r="M74" s="16"/>
      <c r="X74" s="13"/>
      <c r="Y74" s="13"/>
    </row>
    <row r="75" spans="2:25" ht="12.75" customHeight="1" x14ac:dyDescent="0.2"/>
    <row r="76" spans="2:25" ht="12.75" customHeight="1" x14ac:dyDescent="0.2">
      <c r="B76" s="93" t="s">
        <v>231</v>
      </c>
      <c r="C76" s="94"/>
      <c r="D76" s="94"/>
      <c r="E76" s="95" t="s">
        <v>55</v>
      </c>
      <c r="F76" s="40" t="s">
        <v>54</v>
      </c>
    </row>
    <row r="77" spans="2:25" ht="12.75" customHeight="1" x14ac:dyDescent="0.2">
      <c r="B77" s="315" t="s">
        <v>106</v>
      </c>
      <c r="C77" s="316"/>
      <c r="D77" s="319" t="s">
        <v>112</v>
      </c>
      <c r="E77" s="321" t="str">
        <f>I24</f>
        <v>&lt;odabrati izvor&gt;</v>
      </c>
      <c r="F77" s="319" t="s">
        <v>146</v>
      </c>
    </row>
    <row r="78" spans="2:25" x14ac:dyDescent="0.2">
      <c r="B78" s="317"/>
      <c r="C78" s="318"/>
      <c r="D78" s="320"/>
      <c r="E78" s="322"/>
      <c r="F78" s="323"/>
    </row>
    <row r="79" spans="2:25" x14ac:dyDescent="0.2">
      <c r="B79" s="324" t="s">
        <v>232</v>
      </c>
      <c r="C79" s="325"/>
      <c r="D79" s="326"/>
      <c r="E79" s="96">
        <f>I26</f>
        <v>0</v>
      </c>
      <c r="F79" s="96">
        <f>J26</f>
        <v>0</v>
      </c>
    </row>
    <row r="80" spans="2:25" ht="12.75" customHeight="1" x14ac:dyDescent="0.2">
      <c r="B80" s="327"/>
      <c r="C80" s="328"/>
      <c r="D80" s="97"/>
      <c r="E80" s="98">
        <f>D80*$E$79</f>
        <v>0</v>
      </c>
      <c r="F80" s="98">
        <f>D80*$F$79</f>
        <v>0</v>
      </c>
    </row>
    <row r="81" spans="2:6" ht="12.75" customHeight="1" x14ac:dyDescent="0.2">
      <c r="B81" s="327"/>
      <c r="C81" s="328"/>
      <c r="D81" s="99"/>
      <c r="E81" s="98">
        <f t="shared" ref="E81:E94" si="7">D81*$E$79</f>
        <v>0</v>
      </c>
      <c r="F81" s="98">
        <f t="shared" ref="F81:F94" si="8">D81*$F$79</f>
        <v>0</v>
      </c>
    </row>
    <row r="82" spans="2:6" ht="12.75" customHeight="1" x14ac:dyDescent="0.2">
      <c r="B82" s="327"/>
      <c r="C82" s="328"/>
      <c r="D82" s="99"/>
      <c r="E82" s="98">
        <f t="shared" si="7"/>
        <v>0</v>
      </c>
      <c r="F82" s="98">
        <f t="shared" si="8"/>
        <v>0</v>
      </c>
    </row>
    <row r="83" spans="2:6" ht="12.75" customHeight="1" x14ac:dyDescent="0.2">
      <c r="B83" s="327"/>
      <c r="C83" s="328"/>
      <c r="D83" s="99"/>
      <c r="E83" s="98">
        <f t="shared" si="7"/>
        <v>0</v>
      </c>
      <c r="F83" s="98">
        <f t="shared" si="8"/>
        <v>0</v>
      </c>
    </row>
    <row r="84" spans="2:6" ht="12.75" customHeight="1" x14ac:dyDescent="0.2">
      <c r="B84" s="327"/>
      <c r="C84" s="328"/>
      <c r="D84" s="99"/>
      <c r="E84" s="98">
        <f t="shared" si="7"/>
        <v>0</v>
      </c>
      <c r="F84" s="98">
        <f t="shared" si="8"/>
        <v>0</v>
      </c>
    </row>
    <row r="85" spans="2:6" ht="12.75" customHeight="1" x14ac:dyDescent="0.2">
      <c r="B85" s="327"/>
      <c r="C85" s="328"/>
      <c r="D85" s="99"/>
      <c r="E85" s="98">
        <f t="shared" si="7"/>
        <v>0</v>
      </c>
      <c r="F85" s="98">
        <f t="shared" si="8"/>
        <v>0</v>
      </c>
    </row>
    <row r="86" spans="2:6" ht="12.75" customHeight="1" x14ac:dyDescent="0.2">
      <c r="B86" s="327"/>
      <c r="C86" s="328"/>
      <c r="D86" s="99"/>
      <c r="E86" s="98">
        <f t="shared" si="7"/>
        <v>0</v>
      </c>
      <c r="F86" s="98">
        <f t="shared" si="8"/>
        <v>0</v>
      </c>
    </row>
    <row r="87" spans="2:6" ht="12.75" customHeight="1" x14ac:dyDescent="0.2">
      <c r="B87" s="327"/>
      <c r="C87" s="329"/>
      <c r="D87" s="99"/>
      <c r="E87" s="98">
        <f t="shared" si="7"/>
        <v>0</v>
      </c>
      <c r="F87" s="98">
        <f t="shared" si="8"/>
        <v>0</v>
      </c>
    </row>
    <row r="88" spans="2:6" ht="12.75" customHeight="1" x14ac:dyDescent="0.2">
      <c r="B88" s="327"/>
      <c r="C88" s="329"/>
      <c r="D88" s="99"/>
      <c r="E88" s="98">
        <f t="shared" si="7"/>
        <v>0</v>
      </c>
      <c r="F88" s="98">
        <f t="shared" si="8"/>
        <v>0</v>
      </c>
    </row>
    <row r="89" spans="2:6" ht="12.75" customHeight="1" x14ac:dyDescent="0.2">
      <c r="B89" s="327"/>
      <c r="C89" s="329"/>
      <c r="D89" s="99"/>
      <c r="E89" s="98">
        <f t="shared" si="7"/>
        <v>0</v>
      </c>
      <c r="F89" s="98">
        <f t="shared" si="8"/>
        <v>0</v>
      </c>
    </row>
    <row r="90" spans="2:6" ht="12.75" customHeight="1" x14ac:dyDescent="0.2">
      <c r="B90" s="327"/>
      <c r="C90" s="329"/>
      <c r="D90" s="99"/>
      <c r="E90" s="98">
        <f t="shared" si="7"/>
        <v>0</v>
      </c>
      <c r="F90" s="98">
        <f t="shared" si="8"/>
        <v>0</v>
      </c>
    </row>
    <row r="91" spans="2:6" ht="12.75" customHeight="1" x14ac:dyDescent="0.2">
      <c r="B91" s="327"/>
      <c r="C91" s="329"/>
      <c r="D91" s="99"/>
      <c r="E91" s="98">
        <f t="shared" si="7"/>
        <v>0</v>
      </c>
      <c r="F91" s="98">
        <f t="shared" si="8"/>
        <v>0</v>
      </c>
    </row>
    <row r="92" spans="2:6" ht="12.75" customHeight="1" x14ac:dyDescent="0.2">
      <c r="B92" s="327"/>
      <c r="C92" s="329"/>
      <c r="D92" s="99"/>
      <c r="E92" s="98">
        <f t="shared" si="7"/>
        <v>0</v>
      </c>
      <c r="F92" s="98">
        <f t="shared" si="8"/>
        <v>0</v>
      </c>
    </row>
    <row r="93" spans="2:6" ht="12.75" customHeight="1" x14ac:dyDescent="0.2">
      <c r="B93" s="327"/>
      <c r="C93" s="329"/>
      <c r="D93" s="99"/>
      <c r="E93" s="98">
        <f t="shared" si="7"/>
        <v>0</v>
      </c>
      <c r="F93" s="98">
        <f t="shared" si="8"/>
        <v>0</v>
      </c>
    </row>
    <row r="94" spans="2:6" ht="12.75" customHeight="1" x14ac:dyDescent="0.2">
      <c r="B94" s="327"/>
      <c r="C94" s="328"/>
      <c r="D94" s="99"/>
      <c r="E94" s="98">
        <f t="shared" si="7"/>
        <v>0</v>
      </c>
      <c r="F94" s="98">
        <f t="shared" si="8"/>
        <v>0</v>
      </c>
    </row>
    <row r="95" spans="2:6" ht="12.75" customHeight="1" x14ac:dyDescent="0.2">
      <c r="B95" s="330" t="s">
        <v>1</v>
      </c>
      <c r="C95" s="331"/>
      <c r="D95" s="57">
        <f>SUM(D80:D94)</f>
        <v>0</v>
      </c>
      <c r="E95" s="57">
        <f>SUM(E80:E94)</f>
        <v>0</v>
      </c>
      <c r="F95" s="57">
        <f>SUM(F80:F94)</f>
        <v>0</v>
      </c>
    </row>
    <row r="96" spans="2:6" ht="12.75" customHeight="1" x14ac:dyDescent="0.2"/>
  </sheetData>
  <sheetProtection algorithmName="SHA-512" hashValue="FKN9b4xZS1uOpcTgXlj/nIyY59nuO4bl/UHbopVlRI8rhFAKvs3ttbCOcuOQuvfso4ByqCK8iNdNL9pLJ5yS9Q==" saltValue="lHR3YPqXxE2BvLL1obC/dw==" spinCount="100000" sheet="1" selectLockedCells="1"/>
  <mergeCells count="74">
    <mergeCell ref="B95:C95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B89:C89"/>
    <mergeCell ref="B80:C80"/>
    <mergeCell ref="B81:C81"/>
    <mergeCell ref="B82:C82"/>
    <mergeCell ref="B83:C83"/>
    <mergeCell ref="B84:C84"/>
    <mergeCell ref="B77:C78"/>
    <mergeCell ref="D77:D78"/>
    <mergeCell ref="E77:E78"/>
    <mergeCell ref="F77:F78"/>
    <mergeCell ref="B79:D79"/>
    <mergeCell ref="B42:D42"/>
    <mergeCell ref="B58:G58"/>
    <mergeCell ref="C60:G60"/>
    <mergeCell ref="B62:G62"/>
    <mergeCell ref="C59:G59"/>
    <mergeCell ref="B61:G61"/>
    <mergeCell ref="G24:G25"/>
    <mergeCell ref="E24:E25"/>
    <mergeCell ref="F24:F25"/>
    <mergeCell ref="B14:E14"/>
    <mergeCell ref="B15:E15"/>
    <mergeCell ref="B17:E17"/>
    <mergeCell ref="B16:E16"/>
    <mergeCell ref="B18:E18"/>
    <mergeCell ref="B29:D29"/>
    <mergeCell ref="B30:D30"/>
    <mergeCell ref="B31:D31"/>
    <mergeCell ref="B20:E20"/>
    <mergeCell ref="B24:D25"/>
    <mergeCell ref="B21:E21"/>
    <mergeCell ref="B27:D27"/>
    <mergeCell ref="B33:D33"/>
    <mergeCell ref="B28:D28"/>
    <mergeCell ref="B57:G57"/>
    <mergeCell ref="B38:D38"/>
    <mergeCell ref="B39:D39"/>
    <mergeCell ref="B52:G52"/>
    <mergeCell ref="B53:G53"/>
    <mergeCell ref="B48:G48"/>
    <mergeCell ref="B49:G49"/>
    <mergeCell ref="B50:G50"/>
    <mergeCell ref="B51:G51"/>
    <mergeCell ref="B54:G54"/>
    <mergeCell ref="B55:G55"/>
    <mergeCell ref="B40:D40"/>
    <mergeCell ref="B41:D41"/>
    <mergeCell ref="B43:D43"/>
    <mergeCell ref="B65:L71"/>
    <mergeCell ref="B72:L74"/>
    <mergeCell ref="L24:L26"/>
    <mergeCell ref="J24:K24"/>
    <mergeCell ref="I24:I25"/>
    <mergeCell ref="K25:K26"/>
    <mergeCell ref="B46:D46"/>
    <mergeCell ref="B45:D45"/>
    <mergeCell ref="B26:H26"/>
    <mergeCell ref="H24:H25"/>
    <mergeCell ref="B44:D44"/>
    <mergeCell ref="B34:D34"/>
    <mergeCell ref="B35:D35"/>
    <mergeCell ref="B36:D36"/>
    <mergeCell ref="B37:D37"/>
    <mergeCell ref="B32:D32"/>
  </mergeCells>
  <conditionalFormatting sqref="K23">
    <cfRule type="cellIs" dxfId="30" priority="44" operator="equal">
      <formula>""</formula>
    </cfRule>
  </conditionalFormatting>
  <conditionalFormatting sqref="K23">
    <cfRule type="cellIs" dxfId="29" priority="43" operator="equal">
      <formula>""</formula>
    </cfRule>
  </conditionalFormatting>
  <conditionalFormatting sqref="E13">
    <cfRule type="cellIs" dxfId="28" priority="29" operator="equal">
      <formula>""</formula>
    </cfRule>
  </conditionalFormatting>
  <conditionalFormatting sqref="E13">
    <cfRule type="cellIs" dxfId="27" priority="28" operator="equal">
      <formula>""</formula>
    </cfRule>
  </conditionalFormatting>
  <conditionalFormatting sqref="J23">
    <cfRule type="cellIs" dxfId="26" priority="17" operator="equal">
      <formula>""</formula>
    </cfRule>
  </conditionalFormatting>
  <conditionalFormatting sqref="E76">
    <cfRule type="cellIs" dxfId="25" priority="16" operator="equal">
      <formula>""</formula>
    </cfRule>
  </conditionalFormatting>
  <conditionalFormatting sqref="E76">
    <cfRule type="cellIs" dxfId="24" priority="15" operator="equal">
      <formula>""</formula>
    </cfRule>
  </conditionalFormatting>
  <conditionalFormatting sqref="F76">
    <cfRule type="cellIs" dxfId="23" priority="14" operator="equal">
      <formula>""</formula>
    </cfRule>
  </conditionalFormatting>
  <conditionalFormatting sqref="F76">
    <cfRule type="cellIs" dxfId="22" priority="13" operator="equal">
      <formula>""</formula>
    </cfRule>
  </conditionalFormatting>
  <conditionalFormatting sqref="F76">
    <cfRule type="cellIs" dxfId="21" priority="12" operator="equal">
      <formula>""</formula>
    </cfRule>
  </conditionalFormatting>
  <conditionalFormatting sqref="F76">
    <cfRule type="cellIs" dxfId="20" priority="11" operator="equal">
      <formula>""</formula>
    </cfRule>
  </conditionalFormatting>
  <conditionalFormatting sqref="L23">
    <cfRule type="cellIs" dxfId="19" priority="10" operator="equal">
      <formula>""</formula>
    </cfRule>
  </conditionalFormatting>
  <conditionalFormatting sqref="L23">
    <cfRule type="cellIs" dxfId="18" priority="9" operator="equal">
      <formula>""</formula>
    </cfRule>
  </conditionalFormatting>
  <conditionalFormatting sqref="L23">
    <cfRule type="cellIs" dxfId="17" priority="8" operator="equal">
      <formula>""</formula>
    </cfRule>
  </conditionalFormatting>
  <conditionalFormatting sqref="L23">
    <cfRule type="cellIs" dxfId="16" priority="7" operator="equal">
      <formula>""</formula>
    </cfRule>
  </conditionalFormatting>
  <conditionalFormatting sqref="F13">
    <cfRule type="cellIs" dxfId="15" priority="6" operator="equal">
      <formula>""</formula>
    </cfRule>
  </conditionalFormatting>
  <conditionalFormatting sqref="F13">
    <cfRule type="cellIs" dxfId="14" priority="5" operator="equal">
      <formula>""</formula>
    </cfRule>
  </conditionalFormatting>
  <conditionalFormatting sqref="F13">
    <cfRule type="cellIs" dxfId="13" priority="4" operator="equal">
      <formula>""</formula>
    </cfRule>
  </conditionalFormatting>
  <conditionalFormatting sqref="F13">
    <cfRule type="cellIs" dxfId="12" priority="3" operator="equal">
      <formula>""</formula>
    </cfRule>
  </conditionalFormatting>
  <conditionalFormatting sqref="B7">
    <cfRule type="cellIs" dxfId="11" priority="2" operator="equal">
      <formula>""</formula>
    </cfRule>
  </conditionalFormatting>
  <conditionalFormatting sqref="B9">
    <cfRule type="cellIs" dxfId="10" priority="1" operator="equal">
      <formula>""</formula>
    </cfRule>
  </conditionalFormatting>
  <dataValidations count="7">
    <dataValidation allowBlank="1" showInputMessage="1" showErrorMessage="1" prompt="Navesti stavke ulaganja u osnovna sredstva (npr. osnivačka ulaganja, zemljište, nasad, građevinski objekti, oprema i uređaji i sl.)" sqref="B28:D28" xr:uid="{2BB36592-CE07-4232-B47A-E0208DBE46E2}"/>
    <dataValidation allowBlank="1" showInputMessage="1" showErrorMessage="1" prompt="Iznos od kredita HBOR-a za refundaciju po stavkama (iznosi koji su plaćeni ili se planiraju platiti iz vlastitih sredstava prije korištenja kredita)." sqref="L28" xr:uid="{07208364-3279-44DA-BCAA-81EC828DFE94}"/>
    <dataValidation allowBlank="1" showInputMessage="1" showErrorMessage="1" prompt="HBOR kao vlastito učešće korisnika kredita u investiciji može prihvatiti do 70% iznosa kojeg će korisnik kredita dobiti putem bespovratnih sredstava, osim u slučaju jednokratne isplate granta." sqref="F20" xr:uid="{743DDD8F-9DBC-46CE-92C7-94401604E19D}"/>
    <dataValidation allowBlank="1" showInputMessage="1" showErrorMessage="1" prompt="Pod Ostali izvori uključiti Prihvatljivi iznos granta iz gornje tablice." sqref="G28" xr:uid="{37B4B448-2B65-49F8-A48E-3E73C6F8E68A}"/>
    <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sqref="J23" xr:uid="{30A4A485-609D-428D-B912-0719CEF581FF}">
      <formula1>PDV</formula1>
    </dataValidation>
    <dataValidation type="list" allowBlank="1" showInputMessage="1" showErrorMessage="1" sqref="F76 L23 F13" xr:uid="{066A65E7-0736-4973-B911-76FC4FF974CA}">
      <formula1>valuta</formula1>
    </dataValidation>
    <dataValidation allowBlank="1" showInputMessage="1" showErrorMessage="1" prompt="Izvor kredita poslovne banke i udjeli u financiranju prenose se iz tablice Struktura ulaganja." sqref="D80" xr:uid="{C5D559C8-F210-4813-A197-EDEF259BC22F}"/>
  </dataValidations>
  <pageMargins left="0.23622047244094491" right="0.23622047244094491" top="0.55118110236220474" bottom="0.55118110236220474" header="0.31496062992125984" footer="0.31496062992125984"/>
  <pageSetup paperSize="9" scale="5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94068EC-E1A1-4BC2-AE9D-5EA62E684C04}">
          <x14:formula1>
            <xm:f>šifarnik!$R$1:$R$2</xm:f>
          </x14:formula1>
          <xm:sqref>E56</xm:sqref>
        </x14:dataValidation>
        <x14:dataValidation type="list" allowBlank="1" showInputMessage="1" showErrorMessage="1" xr:uid="{C4DD3BBF-CD51-4432-A281-69CD10613978}">
          <x14:formula1>
            <xm:f>šifarnik!$M$1:$M$3</xm:f>
          </x14:formula1>
          <xm:sqref>I24:I25</xm:sqref>
        </x14:dataValidation>
        <x14:dataValidation type="list" allowBlank="1" showInputMessage="1" showErrorMessage="1" xr:uid="{426EF906-7901-4F75-933F-9C0B6F70F58A}">
          <x14:formula1>
            <xm:f>šifarnik!$N$1:$N$19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86" customWidth="1"/>
    <col min="2" max="2" width="30.140625" style="186" customWidth="1"/>
    <col min="3" max="12" width="15.42578125" style="186" customWidth="1"/>
    <col min="13" max="13" width="5" style="186" customWidth="1"/>
    <col min="14" max="14" width="9.140625" style="186" hidden="1" customWidth="1"/>
    <col min="15" max="16384" width="9.140625" style="186" hidden="1"/>
  </cols>
  <sheetData>
    <row r="1" spans="1:24" ht="12.75" customHeight="1" x14ac:dyDescent="0.2">
      <c r="B1" s="187"/>
      <c r="C1" s="188"/>
      <c r="D1" s="188"/>
      <c r="E1" s="188"/>
      <c r="F1" s="189"/>
      <c r="G1" s="189"/>
    </row>
    <row r="2" spans="1:24" ht="12.75" customHeight="1" x14ac:dyDescent="0.2">
      <c r="B2" s="187"/>
      <c r="C2" s="188"/>
      <c r="D2" s="188"/>
      <c r="E2" s="188"/>
      <c r="F2" s="189"/>
      <c r="G2" s="189"/>
    </row>
    <row r="3" spans="1:24" ht="12.75" customHeight="1" x14ac:dyDescent="0.2">
      <c r="B3" s="187"/>
      <c r="C3" s="188"/>
      <c r="D3" s="188"/>
      <c r="E3" s="188"/>
      <c r="F3" s="189"/>
      <c r="G3" s="189"/>
    </row>
    <row r="4" spans="1:24" ht="12.75" customHeight="1" x14ac:dyDescent="0.2">
      <c r="B4" s="187"/>
      <c r="C4" s="188"/>
      <c r="D4" s="188"/>
      <c r="E4" s="188"/>
      <c r="F4" s="189"/>
      <c r="G4" s="189"/>
    </row>
    <row r="5" spans="1:24" ht="12.75" customHeight="1" x14ac:dyDescent="0.2">
      <c r="B5" s="101" t="str">
        <f>IF('Struktura ulaganja-MPR-EU'!B5=0,"Prenosi se s prve stranice",'Struktura ulaganja-MPR-EU'!B5)</f>
        <v>Tablice klijenta-MPR-EU projekti</v>
      </c>
      <c r="C5" s="188"/>
      <c r="D5" s="188"/>
      <c r="E5" s="188"/>
      <c r="F5" s="189"/>
      <c r="G5" s="189"/>
    </row>
    <row r="6" spans="1:24" ht="12.75" customHeight="1" x14ac:dyDescent="0.2">
      <c r="B6" s="16" t="s">
        <v>267</v>
      </c>
      <c r="C6" s="188"/>
      <c r="D6" s="188"/>
      <c r="E6" s="188"/>
      <c r="F6" s="189"/>
      <c r="G6" s="189"/>
    </row>
    <row r="7" spans="1:24" ht="12.75" customHeight="1" x14ac:dyDescent="0.2">
      <c r="B7" s="102" t="str">
        <f>IF('Struktura ulaganja-MPR-EU'!B7=0,"Prenosi se s prve stranice",'Struktura ulaganja-MPR-EU'!B7)</f>
        <v>Prenosi se s prve stranice</v>
      </c>
      <c r="C7" s="188"/>
      <c r="D7" s="188"/>
      <c r="E7" s="188"/>
      <c r="F7" s="189"/>
      <c r="G7" s="189"/>
    </row>
    <row r="8" spans="1:24" s="192" customFormat="1" ht="12.75" customHeight="1" x14ac:dyDescent="0.2">
      <c r="A8"/>
      <c r="B8" s="16" t="s">
        <v>268</v>
      </c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</row>
    <row r="9" spans="1:24" ht="12.75" customHeight="1" x14ac:dyDescent="0.2">
      <c r="B9" s="32" t="str">
        <f>IF('Struktura ulaganja-MPR-EU'!B9=0,"Prenosi se s prve stranice",'Struktura ulaganja-MPR-EU'!B9)</f>
        <v>Prenosi se s prve stranice</v>
      </c>
      <c r="C9" s="188"/>
      <c r="D9" s="188"/>
      <c r="E9" s="188"/>
      <c r="F9" s="189"/>
      <c r="G9" s="189"/>
    </row>
    <row r="10" spans="1:24" ht="12.75" customHeight="1" x14ac:dyDescent="0.2">
      <c r="B10" s="193"/>
      <c r="C10" s="188"/>
      <c r="D10" s="188"/>
      <c r="E10" s="188"/>
      <c r="F10" s="189"/>
      <c r="G10" s="189"/>
    </row>
    <row r="11" spans="1:24" ht="12.75" customHeight="1" x14ac:dyDescent="0.2">
      <c r="B11" s="194" t="s">
        <v>181</v>
      </c>
      <c r="C11" s="195"/>
      <c r="D11" s="195"/>
      <c r="E11" s="195"/>
      <c r="F11" s="196"/>
      <c r="G11" s="196"/>
      <c r="H11" s="197"/>
      <c r="I11" s="197"/>
      <c r="J11" s="197"/>
      <c r="K11" s="197"/>
      <c r="L11" s="197"/>
    </row>
    <row r="12" spans="1:24" ht="12.75" customHeight="1" x14ac:dyDescent="0.2">
      <c r="B12" s="190"/>
      <c r="C12" s="188"/>
      <c r="D12" s="188"/>
      <c r="E12" s="188"/>
      <c r="F12" s="189"/>
    </row>
    <row r="13" spans="1:24" ht="12.75" customHeight="1" x14ac:dyDescent="0.2">
      <c r="B13" s="198" t="s">
        <v>278</v>
      </c>
      <c r="C13" s="192"/>
      <c r="D13" s="199"/>
      <c r="E13" s="188"/>
      <c r="H13" s="200" t="s">
        <v>72</v>
      </c>
      <c r="I13" s="201"/>
      <c r="Q13" s="202"/>
      <c r="R13" s="202"/>
      <c r="U13" s="202"/>
      <c r="V13" s="202"/>
      <c r="W13" s="202"/>
      <c r="X13" s="202"/>
    </row>
    <row r="14" spans="1:24" ht="12.75" customHeight="1" x14ac:dyDescent="0.2">
      <c r="B14" s="332" t="s">
        <v>0</v>
      </c>
      <c r="C14" s="332" t="s">
        <v>57</v>
      </c>
      <c r="D14" s="332" t="s">
        <v>258</v>
      </c>
      <c r="E14" s="332" t="s">
        <v>27</v>
      </c>
      <c r="F14" s="332" t="s">
        <v>259</v>
      </c>
      <c r="G14" s="332" t="s">
        <v>27</v>
      </c>
      <c r="H14" s="332" t="s">
        <v>260</v>
      </c>
      <c r="I14" s="332" t="s">
        <v>27</v>
      </c>
      <c r="Q14" s="202"/>
      <c r="R14" s="202"/>
      <c r="U14" s="202"/>
      <c r="V14" s="202"/>
      <c r="W14" s="202"/>
      <c r="X14" s="202"/>
    </row>
    <row r="15" spans="1:24" x14ac:dyDescent="0.2">
      <c r="B15" s="333"/>
      <c r="C15" s="333"/>
      <c r="D15" s="333"/>
      <c r="E15" s="333"/>
      <c r="F15" s="333"/>
      <c r="G15" s="333"/>
      <c r="H15" s="363"/>
      <c r="I15" s="333"/>
      <c r="Q15" s="202"/>
      <c r="R15" s="202"/>
      <c r="T15" s="203"/>
      <c r="U15" s="202"/>
      <c r="V15" s="202"/>
      <c r="W15" s="202"/>
      <c r="X15" s="202"/>
    </row>
    <row r="16" spans="1:24" x14ac:dyDescent="0.2">
      <c r="B16" s="334"/>
      <c r="C16" s="335"/>
      <c r="D16" s="334"/>
      <c r="E16" s="335"/>
      <c r="F16" s="334"/>
      <c r="G16" s="335"/>
      <c r="H16" s="334"/>
      <c r="I16" s="335"/>
      <c r="S16" s="203"/>
    </row>
    <row r="17" spans="2:24" ht="12.75" customHeight="1" x14ac:dyDescent="0.2">
      <c r="B17" s="108"/>
      <c r="C17" s="204"/>
      <c r="D17" s="109"/>
      <c r="E17" s="205" t="str">
        <f t="shared" ref="E17:E24" si="0">IFERROR(D17/$D$25,"")</f>
        <v/>
      </c>
      <c r="F17" s="109"/>
      <c r="G17" s="205" t="str">
        <f t="shared" ref="G17:G24" si="1">IFERROR(F17/$F$25,"")</f>
        <v/>
      </c>
      <c r="H17" s="109"/>
      <c r="I17" s="205" t="str">
        <f t="shared" ref="I17:I24" si="2">IFERROR(H17/$H$25,"")</f>
        <v/>
      </c>
    </row>
    <row r="18" spans="2:24" ht="12.75" customHeight="1" x14ac:dyDescent="0.2">
      <c r="B18" s="110"/>
      <c r="C18" s="204"/>
      <c r="D18" s="109"/>
      <c r="E18" s="205" t="str">
        <f t="shared" si="0"/>
        <v/>
      </c>
      <c r="F18" s="109"/>
      <c r="G18" s="205" t="str">
        <f t="shared" si="1"/>
        <v/>
      </c>
      <c r="H18" s="109"/>
      <c r="I18" s="205" t="str">
        <f t="shared" si="2"/>
        <v/>
      </c>
    </row>
    <row r="19" spans="2:24" ht="12.75" customHeight="1" x14ac:dyDescent="0.2">
      <c r="B19" s="110"/>
      <c r="C19" s="204"/>
      <c r="D19" s="109"/>
      <c r="E19" s="205" t="str">
        <f t="shared" si="0"/>
        <v/>
      </c>
      <c r="F19" s="109"/>
      <c r="G19" s="205" t="str">
        <f t="shared" si="1"/>
        <v/>
      </c>
      <c r="H19" s="109"/>
      <c r="I19" s="205" t="str">
        <f t="shared" si="2"/>
        <v/>
      </c>
    </row>
    <row r="20" spans="2:24" ht="12.75" customHeight="1" x14ac:dyDescent="0.2">
      <c r="B20" s="110"/>
      <c r="C20" s="204"/>
      <c r="D20" s="109"/>
      <c r="E20" s="205" t="str">
        <f>IFERROR(D20/$D$25,"")</f>
        <v/>
      </c>
      <c r="F20" s="109"/>
      <c r="G20" s="205" t="str">
        <f t="shared" si="1"/>
        <v/>
      </c>
      <c r="H20" s="109"/>
      <c r="I20" s="205" t="str">
        <f t="shared" si="2"/>
        <v/>
      </c>
    </row>
    <row r="21" spans="2:24" ht="12.75" customHeight="1" x14ac:dyDescent="0.2">
      <c r="B21" s="110"/>
      <c r="C21" s="204"/>
      <c r="D21" s="109"/>
      <c r="E21" s="205" t="str">
        <f t="shared" si="0"/>
        <v/>
      </c>
      <c r="F21" s="109"/>
      <c r="G21" s="205" t="str">
        <f t="shared" si="1"/>
        <v/>
      </c>
      <c r="H21" s="109"/>
      <c r="I21" s="205" t="str">
        <f t="shared" si="2"/>
        <v/>
      </c>
    </row>
    <row r="22" spans="2:24" ht="12.75" customHeight="1" x14ac:dyDescent="0.2">
      <c r="B22" s="110"/>
      <c r="C22" s="204"/>
      <c r="D22" s="109"/>
      <c r="E22" s="205" t="str">
        <f t="shared" si="0"/>
        <v/>
      </c>
      <c r="F22" s="109"/>
      <c r="G22" s="205" t="str">
        <f t="shared" si="1"/>
        <v/>
      </c>
      <c r="H22" s="109"/>
      <c r="I22" s="205" t="str">
        <f t="shared" si="2"/>
        <v/>
      </c>
      <c r="Q22" s="206"/>
      <c r="R22" s="206"/>
      <c r="S22" s="206"/>
      <c r="T22" s="206"/>
      <c r="U22" s="206"/>
      <c r="V22" s="206"/>
    </row>
    <row r="23" spans="2:24" ht="12.75" customHeight="1" x14ac:dyDescent="0.2">
      <c r="B23" s="110"/>
      <c r="C23" s="204"/>
      <c r="D23" s="109"/>
      <c r="E23" s="205" t="str">
        <f t="shared" si="0"/>
        <v/>
      </c>
      <c r="F23" s="109"/>
      <c r="G23" s="205" t="str">
        <f t="shared" si="1"/>
        <v/>
      </c>
      <c r="H23" s="109"/>
      <c r="I23" s="205" t="str">
        <f t="shared" si="2"/>
        <v/>
      </c>
      <c r="Q23" s="206"/>
      <c r="R23" s="206"/>
      <c r="S23" s="206"/>
      <c r="T23" s="206"/>
      <c r="U23" s="206"/>
      <c r="V23" s="206"/>
    </row>
    <row r="24" spans="2:24" ht="12.75" customHeight="1" x14ac:dyDescent="0.2">
      <c r="B24" s="207" t="s">
        <v>58</v>
      </c>
      <c r="C24" s="208" t="s">
        <v>2</v>
      </c>
      <c r="D24" s="109"/>
      <c r="E24" s="205" t="str">
        <f t="shared" si="0"/>
        <v/>
      </c>
      <c r="F24" s="109"/>
      <c r="G24" s="205" t="str">
        <f t="shared" si="1"/>
        <v/>
      </c>
      <c r="H24" s="109"/>
      <c r="I24" s="205" t="str">
        <f t="shared" si="2"/>
        <v/>
      </c>
      <c r="Q24" s="206"/>
      <c r="R24" s="206"/>
      <c r="S24" s="206"/>
      <c r="T24" s="206"/>
      <c r="U24" s="206"/>
      <c r="V24" s="206"/>
    </row>
    <row r="25" spans="2:24" ht="12.75" customHeight="1" x14ac:dyDescent="0.2">
      <c r="B25" s="209" t="s">
        <v>1</v>
      </c>
      <c r="C25" s="210" t="s">
        <v>2</v>
      </c>
      <c r="D25" s="211">
        <f t="shared" ref="D25:I25" si="3">SUM(D17:D24)</f>
        <v>0</v>
      </c>
      <c r="E25" s="212">
        <f t="shared" si="3"/>
        <v>0</v>
      </c>
      <c r="F25" s="211">
        <f t="shared" si="3"/>
        <v>0</v>
      </c>
      <c r="G25" s="212">
        <f t="shared" si="3"/>
        <v>0</v>
      </c>
      <c r="H25" s="211">
        <f t="shared" si="3"/>
        <v>0</v>
      </c>
      <c r="I25" s="212">
        <f t="shared" si="3"/>
        <v>0</v>
      </c>
    </row>
    <row r="26" spans="2:24" ht="12.75" customHeight="1" x14ac:dyDescent="0.2">
      <c r="B26" s="213"/>
    </row>
    <row r="27" spans="2:24" ht="12.75" customHeight="1" x14ac:dyDescent="0.2">
      <c r="B27" s="198" t="s">
        <v>279</v>
      </c>
      <c r="I27" s="200"/>
      <c r="Q27" s="202"/>
      <c r="R27" s="202"/>
      <c r="U27" s="202"/>
      <c r="V27" s="202"/>
      <c r="W27" s="202"/>
      <c r="X27" s="202"/>
    </row>
    <row r="28" spans="2:24" ht="12.75" customHeight="1" x14ac:dyDescent="0.2">
      <c r="B28" s="332" t="s">
        <v>0</v>
      </c>
      <c r="C28" s="332" t="s">
        <v>57</v>
      </c>
      <c r="D28" s="332" t="s">
        <v>262</v>
      </c>
      <c r="E28" s="332" t="s">
        <v>27</v>
      </c>
      <c r="F28" s="337" t="s">
        <v>261</v>
      </c>
      <c r="G28" s="338"/>
      <c r="H28" s="339"/>
      <c r="I28" s="337" t="s">
        <v>263</v>
      </c>
      <c r="J28" s="343"/>
      <c r="K28" s="344"/>
      <c r="L28" s="345"/>
      <c r="Q28" s="202"/>
      <c r="R28" s="202"/>
      <c r="U28" s="202"/>
      <c r="V28" s="202"/>
      <c r="W28" s="202"/>
      <c r="X28" s="202"/>
    </row>
    <row r="29" spans="2:24" ht="12.75" customHeight="1" x14ac:dyDescent="0.2">
      <c r="B29" s="333"/>
      <c r="C29" s="333"/>
      <c r="D29" s="333"/>
      <c r="E29" s="336"/>
      <c r="F29" s="340"/>
      <c r="G29" s="341"/>
      <c r="H29" s="342"/>
      <c r="I29" s="346"/>
      <c r="J29" s="347"/>
      <c r="K29" s="348"/>
      <c r="L29" s="349"/>
      <c r="Q29" s="202"/>
      <c r="R29" s="202"/>
      <c r="T29" s="203"/>
      <c r="U29" s="202"/>
      <c r="V29" s="202"/>
      <c r="W29" s="202"/>
      <c r="X29" s="202"/>
    </row>
    <row r="30" spans="2:24" ht="12.75" customHeight="1" x14ac:dyDescent="0.2">
      <c r="B30" s="334"/>
      <c r="C30" s="335"/>
      <c r="D30" s="334"/>
      <c r="E30" s="335"/>
      <c r="F30" s="214" t="s">
        <v>147</v>
      </c>
      <c r="G30" s="214" t="s">
        <v>148</v>
      </c>
      <c r="H30" s="214" t="s">
        <v>70</v>
      </c>
      <c r="I30" s="214" t="s">
        <v>238</v>
      </c>
      <c r="J30" s="214" t="s">
        <v>239</v>
      </c>
      <c r="K30" s="214" t="s">
        <v>3</v>
      </c>
      <c r="L30" s="214" t="s">
        <v>4</v>
      </c>
      <c r="S30" s="203"/>
    </row>
    <row r="31" spans="2:24" ht="12.75" customHeight="1" x14ac:dyDescent="0.2">
      <c r="B31" s="108"/>
      <c r="C31" s="113"/>
      <c r="D31" s="109"/>
      <c r="E31" s="205" t="str">
        <f t="shared" ref="E31:E38" si="4">IFERROR(D31/$D$39,"")</f>
        <v/>
      </c>
      <c r="F31" s="109"/>
      <c r="G31" s="109"/>
      <c r="H31" s="215">
        <f t="shared" ref="H31:H38" si="5">SUM(F31:G31)</f>
        <v>0</v>
      </c>
      <c r="I31" s="109"/>
      <c r="J31" s="109"/>
      <c r="K31" s="109"/>
      <c r="L31" s="109"/>
    </row>
    <row r="32" spans="2:24" ht="12.75" customHeight="1" x14ac:dyDescent="0.2">
      <c r="B32" s="110"/>
      <c r="C32" s="113"/>
      <c r="D32" s="109"/>
      <c r="E32" s="205" t="str">
        <f t="shared" si="4"/>
        <v/>
      </c>
      <c r="F32" s="109"/>
      <c r="G32" s="109"/>
      <c r="H32" s="215">
        <f t="shared" si="5"/>
        <v>0</v>
      </c>
      <c r="I32" s="109"/>
      <c r="J32" s="109"/>
      <c r="K32" s="109"/>
      <c r="L32" s="109"/>
    </row>
    <row r="33" spans="2:22" ht="12.75" customHeight="1" x14ac:dyDescent="0.2">
      <c r="B33" s="110"/>
      <c r="C33" s="113"/>
      <c r="D33" s="109"/>
      <c r="E33" s="205" t="str">
        <f t="shared" si="4"/>
        <v/>
      </c>
      <c r="F33" s="109"/>
      <c r="G33" s="109"/>
      <c r="H33" s="215">
        <f t="shared" si="5"/>
        <v>0</v>
      </c>
      <c r="I33" s="109"/>
      <c r="J33" s="109"/>
      <c r="K33" s="109"/>
      <c r="L33" s="109"/>
    </row>
    <row r="34" spans="2:22" ht="12.75" customHeight="1" x14ac:dyDescent="0.2">
      <c r="B34" s="110"/>
      <c r="C34" s="113"/>
      <c r="D34" s="109"/>
      <c r="E34" s="205" t="str">
        <f t="shared" si="4"/>
        <v/>
      </c>
      <c r="F34" s="109"/>
      <c r="G34" s="109"/>
      <c r="H34" s="215">
        <f t="shared" si="5"/>
        <v>0</v>
      </c>
      <c r="I34" s="109"/>
      <c r="J34" s="109"/>
      <c r="K34" s="109"/>
      <c r="L34" s="109"/>
    </row>
    <row r="35" spans="2:22" ht="12.75" customHeight="1" x14ac:dyDescent="0.2">
      <c r="B35" s="110"/>
      <c r="C35" s="113"/>
      <c r="D35" s="109"/>
      <c r="E35" s="205" t="str">
        <f t="shared" si="4"/>
        <v/>
      </c>
      <c r="F35" s="109"/>
      <c r="G35" s="109"/>
      <c r="H35" s="215">
        <f t="shared" si="5"/>
        <v>0</v>
      </c>
      <c r="I35" s="109"/>
      <c r="J35" s="109"/>
      <c r="K35" s="109"/>
      <c r="L35" s="109"/>
    </row>
    <row r="36" spans="2:22" ht="12.75" customHeight="1" x14ac:dyDescent="0.2">
      <c r="B36" s="110"/>
      <c r="C36" s="113"/>
      <c r="D36" s="109"/>
      <c r="E36" s="205" t="str">
        <f t="shared" si="4"/>
        <v/>
      </c>
      <c r="F36" s="109"/>
      <c r="G36" s="109"/>
      <c r="H36" s="215">
        <f t="shared" si="5"/>
        <v>0</v>
      </c>
      <c r="I36" s="109"/>
      <c r="J36" s="109"/>
      <c r="K36" s="109"/>
      <c r="L36" s="109"/>
      <c r="Q36" s="206"/>
      <c r="R36" s="206"/>
      <c r="S36" s="206"/>
      <c r="T36" s="206"/>
      <c r="U36" s="206"/>
      <c r="V36" s="206"/>
    </row>
    <row r="37" spans="2:22" ht="12.75" customHeight="1" x14ac:dyDescent="0.2">
      <c r="B37" s="110"/>
      <c r="C37" s="113"/>
      <c r="D37" s="109"/>
      <c r="E37" s="205" t="str">
        <f t="shared" si="4"/>
        <v/>
      </c>
      <c r="F37" s="109"/>
      <c r="G37" s="109"/>
      <c r="H37" s="215">
        <f t="shared" si="5"/>
        <v>0</v>
      </c>
      <c r="I37" s="109"/>
      <c r="J37" s="109"/>
      <c r="K37" s="109"/>
      <c r="L37" s="109"/>
      <c r="Q37" s="206"/>
      <c r="R37" s="206"/>
      <c r="S37" s="206"/>
      <c r="T37" s="206"/>
      <c r="U37" s="206"/>
      <c r="V37" s="206"/>
    </row>
    <row r="38" spans="2:22" ht="12.75" customHeight="1" x14ac:dyDescent="0.2">
      <c r="B38" s="207" t="s">
        <v>58</v>
      </c>
      <c r="C38" s="208" t="s">
        <v>2</v>
      </c>
      <c r="D38" s="109"/>
      <c r="E38" s="205" t="str">
        <f t="shared" si="4"/>
        <v/>
      </c>
      <c r="F38" s="109"/>
      <c r="G38" s="109"/>
      <c r="H38" s="215">
        <f t="shared" si="5"/>
        <v>0</v>
      </c>
      <c r="I38" s="109"/>
      <c r="J38" s="109"/>
      <c r="K38" s="109"/>
      <c r="L38" s="109"/>
      <c r="Q38" s="206"/>
      <c r="R38" s="206"/>
      <c r="S38" s="206"/>
      <c r="T38" s="206"/>
      <c r="U38" s="206"/>
      <c r="V38" s="206"/>
    </row>
    <row r="39" spans="2:22" ht="12.75" customHeight="1" x14ac:dyDescent="0.2">
      <c r="B39" s="209" t="s">
        <v>1</v>
      </c>
      <c r="C39" s="210" t="s">
        <v>2</v>
      </c>
      <c r="D39" s="211">
        <f>SUM(D31:D38)</f>
        <v>0</v>
      </c>
      <c r="E39" s="212">
        <f t="shared" ref="E39" si="6">SUM(E30:E38)</f>
        <v>0</v>
      </c>
      <c r="F39" s="211">
        <f t="shared" ref="F39:L39" si="7">SUM(F31:F38)</f>
        <v>0</v>
      </c>
      <c r="G39" s="211">
        <f t="shared" si="7"/>
        <v>0</v>
      </c>
      <c r="H39" s="211">
        <f t="shared" si="7"/>
        <v>0</v>
      </c>
      <c r="I39" s="211">
        <f t="shared" si="7"/>
        <v>0</v>
      </c>
      <c r="J39" s="211">
        <f t="shared" si="7"/>
        <v>0</v>
      </c>
      <c r="K39" s="211">
        <f t="shared" si="7"/>
        <v>0</v>
      </c>
      <c r="L39" s="211">
        <f t="shared" si="7"/>
        <v>0</v>
      </c>
    </row>
    <row r="40" spans="2:22" ht="12.75" customHeight="1" x14ac:dyDescent="0.2"/>
    <row r="41" spans="2:22" ht="12.75" customHeight="1" x14ac:dyDescent="0.2">
      <c r="B41" s="216" t="s">
        <v>65</v>
      </c>
    </row>
    <row r="42" spans="2:22" ht="12.75" customHeight="1" x14ac:dyDescent="0.2">
      <c r="B42" s="350"/>
      <c r="C42" s="257"/>
      <c r="D42" s="257"/>
      <c r="E42" s="257"/>
      <c r="F42" s="257"/>
      <c r="G42" s="257"/>
      <c r="H42" s="257"/>
      <c r="I42" s="258"/>
    </row>
    <row r="43" spans="2:22" ht="12.75" customHeight="1" x14ac:dyDescent="0.2">
      <c r="B43" s="351"/>
      <c r="C43" s="352"/>
      <c r="D43" s="352"/>
      <c r="E43" s="352"/>
      <c r="F43" s="352"/>
      <c r="G43" s="352"/>
      <c r="H43" s="352"/>
      <c r="I43" s="262"/>
    </row>
    <row r="44" spans="2:22" ht="12.75" customHeight="1" x14ac:dyDescent="0.2">
      <c r="B44" s="351"/>
      <c r="C44" s="352"/>
      <c r="D44" s="352"/>
      <c r="E44" s="352"/>
      <c r="F44" s="352"/>
      <c r="G44" s="352"/>
      <c r="H44" s="352"/>
      <c r="I44" s="262"/>
    </row>
    <row r="45" spans="2:22" ht="12.75" customHeight="1" x14ac:dyDescent="0.2">
      <c r="B45" s="351"/>
      <c r="C45" s="352"/>
      <c r="D45" s="352"/>
      <c r="E45" s="352"/>
      <c r="F45" s="352"/>
      <c r="G45" s="352"/>
      <c r="H45" s="352"/>
      <c r="I45" s="262"/>
    </row>
    <row r="46" spans="2:22" ht="12.75" customHeight="1" x14ac:dyDescent="0.2">
      <c r="B46" s="351"/>
      <c r="C46" s="352"/>
      <c r="D46" s="352"/>
      <c r="E46" s="352"/>
      <c r="F46" s="352"/>
      <c r="G46" s="352"/>
      <c r="H46" s="352"/>
      <c r="I46" s="262"/>
    </row>
    <row r="47" spans="2:22" ht="12.75" customHeight="1" x14ac:dyDescent="0.2">
      <c r="B47" s="353"/>
      <c r="C47" s="265"/>
      <c r="D47" s="265"/>
      <c r="E47" s="265"/>
      <c r="F47" s="265"/>
      <c r="G47" s="265"/>
      <c r="H47" s="265"/>
      <c r="I47" s="266"/>
    </row>
    <row r="48" spans="2:22" ht="12.75" customHeight="1" x14ac:dyDescent="0.2">
      <c r="B48" s="213" t="s">
        <v>192</v>
      </c>
    </row>
    <row r="49" spans="2:24" ht="12.75" customHeight="1" x14ac:dyDescent="0.2">
      <c r="B49" s="213"/>
    </row>
    <row r="50" spans="2:24" ht="12.75" customHeight="1" x14ac:dyDescent="0.2">
      <c r="B50" s="194" t="s">
        <v>280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</row>
    <row r="51" spans="2:24" ht="12.75" customHeight="1" x14ac:dyDescent="0.2"/>
    <row r="52" spans="2:24" ht="12.75" customHeight="1" x14ac:dyDescent="0.2">
      <c r="B52" s="198" t="s">
        <v>281</v>
      </c>
      <c r="C52" s="192"/>
      <c r="D52" s="186">
        <f>IFERROR(D13,"")</f>
        <v>0</v>
      </c>
      <c r="E52" s="188"/>
      <c r="H52" s="200" t="s">
        <v>72</v>
      </c>
      <c r="I52" s="218" t="str">
        <f>IF(I13=0,"",I13)</f>
        <v/>
      </c>
      <c r="Q52" s="202"/>
      <c r="R52" s="202"/>
      <c r="U52" s="202"/>
      <c r="V52" s="202"/>
      <c r="W52" s="202"/>
      <c r="X52" s="202"/>
    </row>
    <row r="53" spans="2:24" ht="12.75" customHeight="1" x14ac:dyDescent="0.2">
      <c r="B53" s="332" t="s">
        <v>0</v>
      </c>
      <c r="C53" s="332" t="s">
        <v>57</v>
      </c>
      <c r="D53" s="332" t="s">
        <v>254</v>
      </c>
      <c r="E53" s="332" t="s">
        <v>27</v>
      </c>
      <c r="F53" s="332" t="s">
        <v>255</v>
      </c>
      <c r="G53" s="332" t="s">
        <v>27</v>
      </c>
      <c r="H53" s="332" t="s">
        <v>245</v>
      </c>
      <c r="I53" s="332" t="s">
        <v>27</v>
      </c>
      <c r="Q53" s="202"/>
      <c r="R53" s="202"/>
      <c r="U53" s="202"/>
      <c r="V53" s="202"/>
      <c r="W53" s="202"/>
      <c r="X53" s="202"/>
    </row>
    <row r="54" spans="2:24" x14ac:dyDescent="0.2">
      <c r="B54" s="333"/>
      <c r="C54" s="333"/>
      <c r="D54" s="333"/>
      <c r="E54" s="333"/>
      <c r="F54" s="333"/>
      <c r="G54" s="333"/>
      <c r="H54" s="363"/>
      <c r="I54" s="333"/>
      <c r="Q54" s="202"/>
      <c r="R54" s="202"/>
      <c r="T54" s="203"/>
      <c r="U54" s="202"/>
      <c r="V54" s="202"/>
      <c r="W54" s="202"/>
      <c r="X54" s="202"/>
    </row>
    <row r="55" spans="2:24" x14ac:dyDescent="0.2">
      <c r="B55" s="334"/>
      <c r="C55" s="335"/>
      <c r="D55" s="334"/>
      <c r="E55" s="335"/>
      <c r="F55" s="334"/>
      <c r="G55" s="335"/>
      <c r="H55" s="334"/>
      <c r="I55" s="335"/>
      <c r="S55" s="203"/>
    </row>
    <row r="56" spans="2:24" ht="12.75" customHeight="1" x14ac:dyDescent="0.2">
      <c r="B56" s="219" t="str">
        <f t="shared" ref="B56:C62" si="8">IF(B17=0,"",B17)</f>
        <v/>
      </c>
      <c r="C56" s="219" t="str">
        <f t="shared" si="8"/>
        <v/>
      </c>
      <c r="D56" s="220" t="str">
        <f>IF(D17=0,"",D17/7.5345)</f>
        <v/>
      </c>
      <c r="E56" s="205" t="str">
        <f>IFERROR(D56/$D$64,"")</f>
        <v/>
      </c>
      <c r="F56" s="220" t="str">
        <f>IF(F17=0,"",F17/7.5345)</f>
        <v/>
      </c>
      <c r="G56" s="205" t="str">
        <f>IFERROR(F56/$F$64,"")</f>
        <v/>
      </c>
      <c r="H56" s="220" t="str">
        <f>IF(H17=0,"",H17)</f>
        <v/>
      </c>
      <c r="I56" s="205" t="str">
        <f>IFERROR(H56/$H$64,"")</f>
        <v/>
      </c>
    </row>
    <row r="57" spans="2:24" ht="12.75" customHeight="1" x14ac:dyDescent="0.2">
      <c r="B57" s="219" t="str">
        <f t="shared" si="8"/>
        <v/>
      </c>
      <c r="C57" s="219" t="str">
        <f t="shared" si="8"/>
        <v/>
      </c>
      <c r="D57" s="220" t="str">
        <f t="shared" ref="D57:D63" si="9">IF(D18=0,"",D18/7.5345)</f>
        <v/>
      </c>
      <c r="E57" s="205" t="str">
        <f t="shared" ref="E57:E63" si="10">IFERROR(D57/$D$64,"")</f>
        <v/>
      </c>
      <c r="F57" s="220" t="str">
        <f t="shared" ref="F57:F63" si="11">IF(F18=0,"",F18/7.5345)</f>
        <v/>
      </c>
      <c r="G57" s="205" t="str">
        <f t="shared" ref="G57:G63" si="12">IFERROR(F57/$F$64,"")</f>
        <v/>
      </c>
      <c r="H57" s="220" t="str">
        <f t="shared" ref="H57:H63" si="13">IF(H18=0,"",H18)</f>
        <v/>
      </c>
      <c r="I57" s="205" t="str">
        <f t="shared" ref="I57:I63" si="14">IFERROR(H57/$H$64,"")</f>
        <v/>
      </c>
    </row>
    <row r="58" spans="2:24" ht="12.75" customHeight="1" x14ac:dyDescent="0.2">
      <c r="B58" s="219" t="str">
        <f t="shared" si="8"/>
        <v/>
      </c>
      <c r="C58" s="219" t="str">
        <f t="shared" si="8"/>
        <v/>
      </c>
      <c r="D58" s="220" t="str">
        <f t="shared" si="9"/>
        <v/>
      </c>
      <c r="E58" s="205" t="str">
        <f t="shared" si="10"/>
        <v/>
      </c>
      <c r="F58" s="220" t="str">
        <f t="shared" si="11"/>
        <v/>
      </c>
      <c r="G58" s="205" t="str">
        <f t="shared" si="12"/>
        <v/>
      </c>
      <c r="H58" s="220" t="str">
        <f t="shared" si="13"/>
        <v/>
      </c>
      <c r="I58" s="205" t="str">
        <f t="shared" si="14"/>
        <v/>
      </c>
    </row>
    <row r="59" spans="2:24" ht="12.75" customHeight="1" x14ac:dyDescent="0.2">
      <c r="B59" s="219" t="str">
        <f t="shared" si="8"/>
        <v/>
      </c>
      <c r="C59" s="219" t="str">
        <f t="shared" si="8"/>
        <v/>
      </c>
      <c r="D59" s="220" t="str">
        <f t="shared" si="9"/>
        <v/>
      </c>
      <c r="E59" s="205" t="str">
        <f t="shared" si="10"/>
        <v/>
      </c>
      <c r="F59" s="220" t="str">
        <f t="shared" si="11"/>
        <v/>
      </c>
      <c r="G59" s="205" t="str">
        <f t="shared" si="12"/>
        <v/>
      </c>
      <c r="H59" s="220" t="str">
        <f t="shared" si="13"/>
        <v/>
      </c>
      <c r="I59" s="205" t="str">
        <f t="shared" si="14"/>
        <v/>
      </c>
    </row>
    <row r="60" spans="2:24" ht="12.75" customHeight="1" x14ac:dyDescent="0.2">
      <c r="B60" s="219" t="str">
        <f t="shared" si="8"/>
        <v/>
      </c>
      <c r="C60" s="219" t="str">
        <f t="shared" si="8"/>
        <v/>
      </c>
      <c r="D60" s="220" t="str">
        <f t="shared" si="9"/>
        <v/>
      </c>
      <c r="E60" s="205" t="str">
        <f t="shared" si="10"/>
        <v/>
      </c>
      <c r="F60" s="220" t="str">
        <f t="shared" si="11"/>
        <v/>
      </c>
      <c r="G60" s="205" t="str">
        <f t="shared" si="12"/>
        <v/>
      </c>
      <c r="H60" s="220" t="str">
        <f t="shared" si="13"/>
        <v/>
      </c>
      <c r="I60" s="205" t="str">
        <f t="shared" si="14"/>
        <v/>
      </c>
    </row>
    <row r="61" spans="2:24" ht="12.75" customHeight="1" x14ac:dyDescent="0.2">
      <c r="B61" s="219" t="str">
        <f t="shared" si="8"/>
        <v/>
      </c>
      <c r="C61" s="219" t="str">
        <f t="shared" si="8"/>
        <v/>
      </c>
      <c r="D61" s="220" t="str">
        <f t="shared" si="9"/>
        <v/>
      </c>
      <c r="E61" s="205" t="str">
        <f t="shared" si="10"/>
        <v/>
      </c>
      <c r="F61" s="220" t="str">
        <f t="shared" si="11"/>
        <v/>
      </c>
      <c r="G61" s="205" t="str">
        <f t="shared" si="12"/>
        <v/>
      </c>
      <c r="H61" s="220" t="str">
        <f t="shared" si="13"/>
        <v/>
      </c>
      <c r="I61" s="205" t="str">
        <f t="shared" si="14"/>
        <v/>
      </c>
      <c r="Q61" s="206"/>
      <c r="R61" s="206"/>
      <c r="S61" s="206"/>
      <c r="T61" s="206"/>
      <c r="U61" s="206"/>
      <c r="V61" s="206"/>
    </row>
    <row r="62" spans="2:24" ht="12.75" customHeight="1" x14ac:dyDescent="0.2">
      <c r="B62" s="219" t="str">
        <f t="shared" si="8"/>
        <v/>
      </c>
      <c r="C62" s="219" t="str">
        <f t="shared" si="8"/>
        <v/>
      </c>
      <c r="D62" s="220" t="str">
        <f t="shared" si="9"/>
        <v/>
      </c>
      <c r="E62" s="205" t="str">
        <f t="shared" si="10"/>
        <v/>
      </c>
      <c r="F62" s="220" t="str">
        <f t="shared" si="11"/>
        <v/>
      </c>
      <c r="G62" s="205" t="str">
        <f t="shared" si="12"/>
        <v/>
      </c>
      <c r="H62" s="220" t="str">
        <f t="shared" si="13"/>
        <v/>
      </c>
      <c r="I62" s="205" t="str">
        <f t="shared" si="14"/>
        <v/>
      </c>
      <c r="Q62" s="206"/>
      <c r="R62" s="206"/>
      <c r="S62" s="206"/>
      <c r="T62" s="206"/>
      <c r="U62" s="206"/>
      <c r="V62" s="206"/>
    </row>
    <row r="63" spans="2:24" ht="12.75" customHeight="1" x14ac:dyDescent="0.2">
      <c r="B63" s="207" t="s">
        <v>58</v>
      </c>
      <c r="C63" s="208" t="s">
        <v>2</v>
      </c>
      <c r="D63" s="220" t="str">
        <f t="shared" si="9"/>
        <v/>
      </c>
      <c r="E63" s="205" t="str">
        <f t="shared" si="10"/>
        <v/>
      </c>
      <c r="F63" s="220" t="str">
        <f t="shared" si="11"/>
        <v/>
      </c>
      <c r="G63" s="205" t="str">
        <f t="shared" si="12"/>
        <v/>
      </c>
      <c r="H63" s="220" t="str">
        <f t="shared" si="13"/>
        <v/>
      </c>
      <c r="I63" s="205" t="str">
        <f t="shared" si="14"/>
        <v/>
      </c>
      <c r="Q63" s="206"/>
      <c r="R63" s="206"/>
      <c r="S63" s="206"/>
      <c r="T63" s="206"/>
      <c r="U63" s="206"/>
      <c r="V63" s="206"/>
    </row>
    <row r="64" spans="2:24" ht="12.75" customHeight="1" x14ac:dyDescent="0.2">
      <c r="B64" s="221" t="s">
        <v>1</v>
      </c>
      <c r="C64" s="222" t="s">
        <v>2</v>
      </c>
      <c r="D64" s="223">
        <f t="shared" ref="D64:I64" si="15">SUM(D56:D63)</f>
        <v>0</v>
      </c>
      <c r="E64" s="224">
        <f t="shared" si="15"/>
        <v>0</v>
      </c>
      <c r="F64" s="223">
        <f t="shared" si="15"/>
        <v>0</v>
      </c>
      <c r="G64" s="224">
        <f t="shared" si="15"/>
        <v>0</v>
      </c>
      <c r="H64" s="223">
        <f t="shared" si="15"/>
        <v>0</v>
      </c>
      <c r="I64" s="224">
        <f t="shared" si="15"/>
        <v>0</v>
      </c>
    </row>
    <row r="65" spans="2:24" ht="12.75" customHeight="1" x14ac:dyDescent="0.2">
      <c r="B65" s="213"/>
    </row>
    <row r="66" spans="2:24" ht="12.75" customHeight="1" x14ac:dyDescent="0.2">
      <c r="B66" s="198" t="s">
        <v>282</v>
      </c>
      <c r="C66" s="225"/>
      <c r="I66" s="200"/>
      <c r="Q66" s="202"/>
      <c r="R66" s="202"/>
      <c r="U66" s="202"/>
      <c r="V66" s="202"/>
      <c r="W66" s="202"/>
      <c r="X66" s="202"/>
    </row>
    <row r="67" spans="2:24" ht="12.75" customHeight="1" x14ac:dyDescent="0.2">
      <c r="B67" s="332" t="s">
        <v>0</v>
      </c>
      <c r="C67" s="332" t="s">
        <v>57</v>
      </c>
      <c r="D67" s="332" t="s">
        <v>211</v>
      </c>
      <c r="E67" s="332" t="s">
        <v>27</v>
      </c>
      <c r="F67" s="337" t="s">
        <v>182</v>
      </c>
      <c r="G67" s="338"/>
      <c r="H67" s="339"/>
      <c r="I67" s="337" t="s">
        <v>240</v>
      </c>
      <c r="J67" s="343"/>
      <c r="K67" s="344"/>
      <c r="L67" s="345"/>
      <c r="Q67" s="202"/>
      <c r="R67" s="202"/>
      <c r="U67" s="202"/>
      <c r="V67" s="202"/>
      <c r="W67" s="202"/>
      <c r="X67" s="202"/>
    </row>
    <row r="68" spans="2:24" ht="12.75" customHeight="1" x14ac:dyDescent="0.2">
      <c r="B68" s="333"/>
      <c r="C68" s="333"/>
      <c r="D68" s="333"/>
      <c r="E68" s="336"/>
      <c r="F68" s="340"/>
      <c r="G68" s="341"/>
      <c r="H68" s="342"/>
      <c r="I68" s="346"/>
      <c r="J68" s="347"/>
      <c r="K68" s="348"/>
      <c r="L68" s="349"/>
      <c r="Q68" s="202"/>
      <c r="R68" s="202"/>
      <c r="T68" s="203"/>
      <c r="U68" s="202"/>
      <c r="V68" s="202"/>
      <c r="W68" s="202"/>
      <c r="X68" s="202"/>
    </row>
    <row r="69" spans="2:24" ht="12.75" customHeight="1" x14ac:dyDescent="0.2">
      <c r="B69" s="334"/>
      <c r="C69" s="335"/>
      <c r="D69" s="334"/>
      <c r="E69" s="335"/>
      <c r="F69" s="214" t="s">
        <v>147</v>
      </c>
      <c r="G69" s="214" t="s">
        <v>148</v>
      </c>
      <c r="H69" s="214" t="s">
        <v>70</v>
      </c>
      <c r="I69" s="214" t="s">
        <v>238</v>
      </c>
      <c r="J69" s="214" t="s">
        <v>239</v>
      </c>
      <c r="K69" s="214" t="s">
        <v>3</v>
      </c>
      <c r="L69" s="214" t="s">
        <v>4</v>
      </c>
      <c r="S69" s="203"/>
    </row>
    <row r="70" spans="2:24" ht="12.75" customHeight="1" x14ac:dyDescent="0.2">
      <c r="B70" s="219" t="str">
        <f t="shared" ref="B70:C76" si="16">IF(B31=0,"",B31)</f>
        <v/>
      </c>
      <c r="C70" s="219" t="str">
        <f t="shared" si="16"/>
        <v/>
      </c>
      <c r="D70" s="220" t="str">
        <f>IF(D31=0,"",D31/7.5345)</f>
        <v/>
      </c>
      <c r="E70" s="205" t="str">
        <f>IFERROR(D70/$D$78,"")</f>
        <v/>
      </c>
      <c r="F70" s="220" t="str">
        <f>IF(F31=0,"",F31)</f>
        <v/>
      </c>
      <c r="G70" s="220" t="str">
        <f>IF(G31=0,"",G31)</f>
        <v/>
      </c>
      <c r="H70" s="215">
        <f t="shared" ref="H70:H77" si="17">SUM(F70:G70)</f>
        <v>0</v>
      </c>
      <c r="I70" s="220" t="str">
        <f>IF(I31=0,"",I31)</f>
        <v/>
      </c>
      <c r="J70" s="220" t="str">
        <f>IF(J31=0,"",J31)</f>
        <v/>
      </c>
      <c r="K70" s="220" t="str">
        <f>IF(K31=0,"",K31)</f>
        <v/>
      </c>
      <c r="L70" s="220" t="str">
        <f>IF(L31=0,"",L31)</f>
        <v/>
      </c>
    </row>
    <row r="71" spans="2:24" ht="12.75" customHeight="1" x14ac:dyDescent="0.2">
      <c r="B71" s="219" t="str">
        <f t="shared" si="16"/>
        <v/>
      </c>
      <c r="C71" s="219" t="str">
        <f t="shared" si="16"/>
        <v/>
      </c>
      <c r="D71" s="220" t="str">
        <f t="shared" ref="D71:D77" si="18">IF(D32=0,"",D32/7.5345)</f>
        <v/>
      </c>
      <c r="E71" s="205" t="str">
        <f t="shared" ref="E71:E77" si="19">IFERROR(D71/$D$78,"")</f>
        <v/>
      </c>
      <c r="F71" s="220" t="str">
        <f t="shared" ref="F71:G77" si="20">IF(F32=0,"",F32)</f>
        <v/>
      </c>
      <c r="G71" s="220" t="str">
        <f t="shared" si="20"/>
        <v/>
      </c>
      <c r="H71" s="215">
        <f t="shared" si="17"/>
        <v>0</v>
      </c>
      <c r="I71" s="220" t="str">
        <f t="shared" ref="I71:L77" si="21">IF(I32=0,"",I32)</f>
        <v/>
      </c>
      <c r="J71" s="220" t="str">
        <f t="shared" si="21"/>
        <v/>
      </c>
      <c r="K71" s="220" t="str">
        <f t="shared" si="21"/>
        <v/>
      </c>
      <c r="L71" s="220" t="str">
        <f t="shared" si="21"/>
        <v/>
      </c>
    </row>
    <row r="72" spans="2:24" ht="12.75" customHeight="1" x14ac:dyDescent="0.2">
      <c r="B72" s="219" t="str">
        <f t="shared" si="16"/>
        <v/>
      </c>
      <c r="C72" s="219" t="str">
        <f t="shared" si="16"/>
        <v/>
      </c>
      <c r="D72" s="220" t="str">
        <f t="shared" si="18"/>
        <v/>
      </c>
      <c r="E72" s="205" t="str">
        <f t="shared" si="19"/>
        <v/>
      </c>
      <c r="F72" s="220" t="str">
        <f t="shared" si="20"/>
        <v/>
      </c>
      <c r="G72" s="220" t="str">
        <f t="shared" si="20"/>
        <v/>
      </c>
      <c r="H72" s="215">
        <f t="shared" si="17"/>
        <v>0</v>
      </c>
      <c r="I72" s="220" t="str">
        <f t="shared" si="21"/>
        <v/>
      </c>
      <c r="J72" s="220" t="str">
        <f t="shared" si="21"/>
        <v/>
      </c>
      <c r="K72" s="220" t="str">
        <f t="shared" si="21"/>
        <v/>
      </c>
      <c r="L72" s="220" t="str">
        <f t="shared" si="21"/>
        <v/>
      </c>
    </row>
    <row r="73" spans="2:24" ht="12.75" customHeight="1" x14ac:dyDescent="0.2">
      <c r="B73" s="219" t="str">
        <f t="shared" si="16"/>
        <v/>
      </c>
      <c r="C73" s="219" t="str">
        <f t="shared" si="16"/>
        <v/>
      </c>
      <c r="D73" s="220" t="str">
        <f t="shared" si="18"/>
        <v/>
      </c>
      <c r="E73" s="205" t="str">
        <f t="shared" si="19"/>
        <v/>
      </c>
      <c r="F73" s="220" t="str">
        <f t="shared" si="20"/>
        <v/>
      </c>
      <c r="G73" s="220" t="str">
        <f t="shared" si="20"/>
        <v/>
      </c>
      <c r="H73" s="215">
        <f t="shared" si="17"/>
        <v>0</v>
      </c>
      <c r="I73" s="220" t="str">
        <f t="shared" si="21"/>
        <v/>
      </c>
      <c r="J73" s="220" t="str">
        <f t="shared" si="21"/>
        <v/>
      </c>
      <c r="K73" s="220" t="str">
        <f t="shared" si="21"/>
        <v/>
      </c>
      <c r="L73" s="220" t="str">
        <f t="shared" si="21"/>
        <v/>
      </c>
    </row>
    <row r="74" spans="2:24" ht="12.75" customHeight="1" x14ac:dyDescent="0.2">
      <c r="B74" s="219" t="str">
        <f t="shared" si="16"/>
        <v/>
      </c>
      <c r="C74" s="219" t="str">
        <f t="shared" si="16"/>
        <v/>
      </c>
      <c r="D74" s="220" t="str">
        <f t="shared" si="18"/>
        <v/>
      </c>
      <c r="E74" s="205" t="str">
        <f t="shared" si="19"/>
        <v/>
      </c>
      <c r="F74" s="220" t="str">
        <f t="shared" si="20"/>
        <v/>
      </c>
      <c r="G74" s="220" t="str">
        <f t="shared" si="20"/>
        <v/>
      </c>
      <c r="H74" s="215">
        <f t="shared" si="17"/>
        <v>0</v>
      </c>
      <c r="I74" s="220" t="str">
        <f t="shared" si="21"/>
        <v/>
      </c>
      <c r="J74" s="220" t="str">
        <f t="shared" si="21"/>
        <v/>
      </c>
      <c r="K74" s="220" t="str">
        <f t="shared" si="21"/>
        <v/>
      </c>
      <c r="L74" s="220" t="str">
        <f t="shared" si="21"/>
        <v/>
      </c>
    </row>
    <row r="75" spans="2:24" ht="12.75" customHeight="1" x14ac:dyDescent="0.2">
      <c r="B75" s="219" t="str">
        <f t="shared" si="16"/>
        <v/>
      </c>
      <c r="C75" s="219" t="str">
        <f t="shared" si="16"/>
        <v/>
      </c>
      <c r="D75" s="220" t="str">
        <f t="shared" si="18"/>
        <v/>
      </c>
      <c r="E75" s="205" t="str">
        <f t="shared" si="19"/>
        <v/>
      </c>
      <c r="F75" s="220" t="str">
        <f t="shared" si="20"/>
        <v/>
      </c>
      <c r="G75" s="220" t="str">
        <f t="shared" si="20"/>
        <v/>
      </c>
      <c r="H75" s="215">
        <f t="shared" si="17"/>
        <v>0</v>
      </c>
      <c r="I75" s="220" t="str">
        <f t="shared" si="21"/>
        <v/>
      </c>
      <c r="J75" s="220" t="str">
        <f t="shared" si="21"/>
        <v/>
      </c>
      <c r="K75" s="220" t="str">
        <f t="shared" si="21"/>
        <v/>
      </c>
      <c r="L75" s="220" t="str">
        <f t="shared" si="21"/>
        <v/>
      </c>
      <c r="Q75" s="206"/>
      <c r="R75" s="206"/>
      <c r="S75" s="206"/>
      <c r="T75" s="206"/>
      <c r="U75" s="206"/>
      <c r="V75" s="206"/>
    </row>
    <row r="76" spans="2:24" ht="12.75" customHeight="1" x14ac:dyDescent="0.2">
      <c r="B76" s="219" t="str">
        <f t="shared" si="16"/>
        <v/>
      </c>
      <c r="C76" s="219" t="str">
        <f t="shared" si="16"/>
        <v/>
      </c>
      <c r="D76" s="220" t="str">
        <f t="shared" si="18"/>
        <v/>
      </c>
      <c r="E76" s="205" t="str">
        <f t="shared" si="19"/>
        <v/>
      </c>
      <c r="F76" s="220" t="str">
        <f t="shared" si="20"/>
        <v/>
      </c>
      <c r="G76" s="220" t="str">
        <f t="shared" si="20"/>
        <v/>
      </c>
      <c r="H76" s="215">
        <f t="shared" si="17"/>
        <v>0</v>
      </c>
      <c r="I76" s="220" t="str">
        <f t="shared" si="21"/>
        <v/>
      </c>
      <c r="J76" s="220" t="str">
        <f t="shared" si="21"/>
        <v/>
      </c>
      <c r="K76" s="220" t="str">
        <f t="shared" si="21"/>
        <v/>
      </c>
      <c r="L76" s="220" t="str">
        <f t="shared" si="21"/>
        <v/>
      </c>
      <c r="Q76" s="206"/>
      <c r="R76" s="206"/>
      <c r="S76" s="206"/>
      <c r="T76" s="206"/>
      <c r="U76" s="206"/>
      <c r="V76" s="206"/>
    </row>
    <row r="77" spans="2:24" ht="12.75" customHeight="1" x14ac:dyDescent="0.2">
      <c r="B77" s="207" t="s">
        <v>58</v>
      </c>
      <c r="C77" s="208" t="s">
        <v>2</v>
      </c>
      <c r="D77" s="220" t="str">
        <f t="shared" si="18"/>
        <v/>
      </c>
      <c r="E77" s="205" t="str">
        <f t="shared" si="19"/>
        <v/>
      </c>
      <c r="F77" s="220" t="str">
        <f t="shared" si="20"/>
        <v/>
      </c>
      <c r="G77" s="220" t="str">
        <f t="shared" si="20"/>
        <v/>
      </c>
      <c r="H77" s="215">
        <f t="shared" si="17"/>
        <v>0</v>
      </c>
      <c r="I77" s="220" t="str">
        <f t="shared" si="21"/>
        <v/>
      </c>
      <c r="J77" s="220" t="str">
        <f t="shared" si="21"/>
        <v/>
      </c>
      <c r="K77" s="220" t="str">
        <f t="shared" si="21"/>
        <v/>
      </c>
      <c r="L77" s="220" t="str">
        <f t="shared" si="21"/>
        <v/>
      </c>
      <c r="Q77" s="206"/>
      <c r="R77" s="206"/>
      <c r="S77" s="206"/>
      <c r="T77" s="206"/>
      <c r="U77" s="206"/>
      <c r="V77" s="206"/>
    </row>
    <row r="78" spans="2:24" ht="12.75" customHeight="1" x14ac:dyDescent="0.2">
      <c r="B78" s="221" t="s">
        <v>1</v>
      </c>
      <c r="C78" s="222" t="s">
        <v>2</v>
      </c>
      <c r="D78" s="223">
        <f t="shared" ref="D78:H78" si="22">SUM(D70:D77)</f>
        <v>0</v>
      </c>
      <c r="E78" s="224">
        <f t="shared" si="22"/>
        <v>0</v>
      </c>
      <c r="F78" s="223">
        <f t="shared" si="22"/>
        <v>0</v>
      </c>
      <c r="G78" s="223">
        <f t="shared" si="22"/>
        <v>0</v>
      </c>
      <c r="H78" s="223">
        <f t="shared" si="22"/>
        <v>0</v>
      </c>
      <c r="I78" s="211">
        <f>SUM(I70:I77)</f>
        <v>0</v>
      </c>
      <c r="J78" s="211">
        <f>SUM(J70:J77)</f>
        <v>0</v>
      </c>
      <c r="K78" s="211">
        <f>SUM(K70:K77)</f>
        <v>0</v>
      </c>
      <c r="L78" s="211">
        <f>SUM(L70:L77)</f>
        <v>0</v>
      </c>
    </row>
    <row r="79" spans="2:24" ht="12.75" customHeight="1" x14ac:dyDescent="0.2"/>
    <row r="80" spans="2:24" ht="12.75" customHeight="1" x14ac:dyDescent="0.2">
      <c r="B80" s="216" t="s">
        <v>65</v>
      </c>
    </row>
    <row r="81" spans="2:9" ht="12.75" customHeight="1" x14ac:dyDescent="0.2">
      <c r="B81" s="354" t="str">
        <f>IF(B42=0,"",B42)</f>
        <v/>
      </c>
      <c r="C81" s="355"/>
      <c r="D81" s="355"/>
      <c r="E81" s="355"/>
      <c r="F81" s="355"/>
      <c r="G81" s="355"/>
      <c r="H81" s="355"/>
      <c r="I81" s="356"/>
    </row>
    <row r="82" spans="2:9" ht="12.75" customHeight="1" x14ac:dyDescent="0.2">
      <c r="B82" s="357"/>
      <c r="C82" s="358"/>
      <c r="D82" s="358"/>
      <c r="E82" s="358"/>
      <c r="F82" s="358"/>
      <c r="G82" s="358"/>
      <c r="H82" s="358"/>
      <c r="I82" s="359"/>
    </row>
    <row r="83" spans="2:9" ht="12.75" customHeight="1" x14ac:dyDescent="0.2">
      <c r="B83" s="357"/>
      <c r="C83" s="358"/>
      <c r="D83" s="358"/>
      <c r="E83" s="358"/>
      <c r="F83" s="358"/>
      <c r="G83" s="358"/>
      <c r="H83" s="358"/>
      <c r="I83" s="359"/>
    </row>
    <row r="84" spans="2:9" ht="12.75" customHeight="1" x14ac:dyDescent="0.2">
      <c r="B84" s="357"/>
      <c r="C84" s="358"/>
      <c r="D84" s="358"/>
      <c r="E84" s="358"/>
      <c r="F84" s="358"/>
      <c r="G84" s="358"/>
      <c r="H84" s="358"/>
      <c r="I84" s="359"/>
    </row>
    <row r="85" spans="2:9" ht="12.75" customHeight="1" x14ac:dyDescent="0.2">
      <c r="B85" s="357"/>
      <c r="C85" s="358"/>
      <c r="D85" s="358"/>
      <c r="E85" s="358"/>
      <c r="F85" s="358"/>
      <c r="G85" s="358"/>
      <c r="H85" s="358"/>
      <c r="I85" s="359"/>
    </row>
    <row r="86" spans="2:9" ht="12.75" customHeight="1" x14ac:dyDescent="0.2">
      <c r="B86" s="360"/>
      <c r="C86" s="361"/>
      <c r="D86" s="361"/>
      <c r="E86" s="361"/>
      <c r="F86" s="361"/>
      <c r="G86" s="361"/>
      <c r="H86" s="361"/>
      <c r="I86" s="362"/>
    </row>
    <row r="87" spans="2:9" ht="12.75" customHeight="1" x14ac:dyDescent="0.2">
      <c r="B87" s="213" t="s">
        <v>192</v>
      </c>
    </row>
    <row r="88" spans="2:9" ht="12.75" customHeight="1" x14ac:dyDescent="0.2"/>
  </sheetData>
  <sheetProtection algorithmName="SHA-512" hashValue="nQM27+dieLcpf64X23WJV3JMTLcuRQNDWX+vXiV0OSyzBqLvImSSIYxXgLmIQRENzio3Ti52ArnUwwc9tj7ssg==" saltValue="F6AH2MeNvguP3oQk5h5r6w==" spinCount="100000" sheet="1" selectLockedCells="1"/>
  <mergeCells count="30"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</mergeCells>
  <phoneticPr fontId="27" type="noConversion"/>
  <conditionalFormatting sqref="I13">
    <cfRule type="cellIs" dxfId="9" priority="3" operator="equal">
      <formula>""</formula>
    </cfRule>
  </conditionalFormatting>
  <conditionalFormatting sqref="I52">
    <cfRule type="cellIs" dxfId="8" priority="2" operator="equal">
      <formula>""</formula>
    </cfRule>
  </conditionalFormatting>
  <conditionalFormatting sqref="D13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67019FBC-3FE1-4624-A056-18B76A1E0D1E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E74E50B6-C9F3-43A8-8053-6528F535A40A}"/>
    <dataValidation type="list" allowBlank="1" showInputMessage="1" showErrorMessage="1" sqref="D13" xr:uid="{A2B60619-EB20-4BF7-8B39-ED4A5F813548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86" customWidth="1"/>
    <col min="2" max="2" width="30.140625" style="186" customWidth="1"/>
    <col min="3" max="12" width="15.42578125" style="186" customWidth="1"/>
    <col min="13" max="13" width="5" style="186" customWidth="1"/>
    <col min="14" max="14" width="9.140625" style="186" hidden="1" customWidth="1"/>
    <col min="15" max="16384" width="9.140625" style="186" hidden="1"/>
  </cols>
  <sheetData>
    <row r="1" spans="1:24" ht="12.75" customHeight="1" x14ac:dyDescent="0.2">
      <c r="B1" s="187"/>
      <c r="C1" s="188"/>
      <c r="D1" s="188"/>
      <c r="E1" s="188"/>
      <c r="F1" s="189"/>
      <c r="G1" s="189"/>
    </row>
    <row r="2" spans="1:24" ht="12.75" customHeight="1" x14ac:dyDescent="0.2">
      <c r="B2" s="187"/>
      <c r="C2" s="188"/>
      <c r="D2" s="188"/>
      <c r="E2" s="188"/>
      <c r="F2" s="189"/>
      <c r="G2" s="189"/>
    </row>
    <row r="3" spans="1:24" ht="12.75" customHeight="1" x14ac:dyDescent="0.2">
      <c r="B3" s="187"/>
      <c r="C3" s="188"/>
      <c r="D3" s="188"/>
      <c r="E3" s="188"/>
      <c r="F3" s="189"/>
      <c r="G3" s="189"/>
    </row>
    <row r="4" spans="1:24" ht="12.75" customHeight="1" x14ac:dyDescent="0.2">
      <c r="B4" s="187"/>
      <c r="C4" s="188"/>
      <c r="D4" s="188"/>
      <c r="E4" s="188"/>
      <c r="F4" s="189"/>
      <c r="G4" s="189"/>
    </row>
    <row r="5" spans="1:24" ht="12.75" customHeight="1" x14ac:dyDescent="0.2">
      <c r="B5" s="101" t="str">
        <f>IF('Struktura ulaganja-MPR-EU'!B5=0,"Prenosi se s prve stranice",'Struktura ulaganja-MPR-EU'!B5)</f>
        <v>Tablice klijenta-MPR-EU projekti</v>
      </c>
      <c r="C5" s="188"/>
      <c r="D5" s="188"/>
      <c r="E5" s="188"/>
      <c r="F5" s="189"/>
      <c r="G5" s="189"/>
    </row>
    <row r="6" spans="1:24" ht="12.75" customHeight="1" x14ac:dyDescent="0.2">
      <c r="B6" s="16" t="s">
        <v>267</v>
      </c>
      <c r="C6" s="188"/>
      <c r="D6" s="188"/>
      <c r="E6" s="188"/>
      <c r="F6" s="189"/>
      <c r="G6" s="189"/>
    </row>
    <row r="7" spans="1:24" s="192" customFormat="1" ht="12.75" customHeight="1" x14ac:dyDescent="0.2">
      <c r="A7"/>
      <c r="B7" s="102" t="str">
        <f>IF('Struktura ulaganja-MPR-EU'!B7=0,"Prenosi se s prve stranice",'Struktura ulaganja-MPR-EU'!B7)</f>
        <v>Prenosi se s prve stranice</v>
      </c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</row>
    <row r="8" spans="1:24" s="192" customFormat="1" ht="12.75" customHeight="1" x14ac:dyDescent="0.2">
      <c r="A8"/>
      <c r="B8" s="16" t="s">
        <v>268</v>
      </c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</row>
    <row r="9" spans="1:24" ht="12.75" customHeight="1" x14ac:dyDescent="0.2">
      <c r="B9" s="32" t="str">
        <f>IF('Struktura ulaganja-MPR-EU'!B9=0,"Prenosi se s prve stranice",'Struktura ulaganja-MPR-EU'!B9)</f>
        <v>Prenosi se s prve stranice</v>
      </c>
      <c r="C9" s="188"/>
      <c r="D9" s="188"/>
      <c r="E9" s="188"/>
      <c r="F9" s="189"/>
      <c r="G9" s="189"/>
    </row>
    <row r="10" spans="1:24" ht="12.75" customHeight="1" x14ac:dyDescent="0.2">
      <c r="B10" s="193"/>
      <c r="C10" s="188"/>
      <c r="D10" s="188"/>
      <c r="E10" s="188"/>
      <c r="F10" s="189"/>
      <c r="G10" s="189"/>
    </row>
    <row r="11" spans="1:24" ht="12.75" customHeight="1" x14ac:dyDescent="0.2">
      <c r="B11" s="194" t="s">
        <v>183</v>
      </c>
      <c r="C11" s="195"/>
      <c r="D11" s="195"/>
      <c r="E11" s="195"/>
      <c r="F11" s="196"/>
      <c r="G11" s="196"/>
      <c r="H11" s="197"/>
      <c r="I11" s="197"/>
      <c r="J11" s="197"/>
      <c r="K11" s="197"/>
      <c r="L11" s="197"/>
    </row>
    <row r="12" spans="1:24" ht="12.75" customHeight="1" x14ac:dyDescent="0.2">
      <c r="D12" s="188"/>
      <c r="E12" s="188"/>
    </row>
    <row r="13" spans="1:24" ht="12.75" customHeight="1" x14ac:dyDescent="0.2">
      <c r="B13" s="192" t="s">
        <v>283</v>
      </c>
      <c r="C13" s="192"/>
      <c r="D13" s="199"/>
      <c r="H13" s="200" t="s">
        <v>72</v>
      </c>
      <c r="I13" s="201"/>
      <c r="Q13" s="202"/>
      <c r="R13" s="202"/>
      <c r="U13" s="202"/>
      <c r="V13" s="202"/>
      <c r="W13" s="202"/>
      <c r="X13" s="202"/>
    </row>
    <row r="14" spans="1:24" ht="12.75" customHeight="1" x14ac:dyDescent="0.2">
      <c r="B14" s="332" t="s">
        <v>5</v>
      </c>
      <c r="C14" s="332" t="s">
        <v>57</v>
      </c>
      <c r="D14" s="332" t="s">
        <v>258</v>
      </c>
      <c r="E14" s="332" t="s">
        <v>27</v>
      </c>
      <c r="F14" s="332" t="s">
        <v>259</v>
      </c>
      <c r="G14" s="332" t="s">
        <v>27</v>
      </c>
      <c r="H14" s="332" t="s">
        <v>260</v>
      </c>
      <c r="I14" s="332" t="s">
        <v>27</v>
      </c>
      <c r="Q14" s="202"/>
      <c r="R14" s="202"/>
      <c r="U14" s="202"/>
      <c r="V14" s="202"/>
      <c r="W14" s="202"/>
      <c r="X14" s="202"/>
    </row>
    <row r="15" spans="1:24" ht="12.75" customHeight="1" x14ac:dyDescent="0.2">
      <c r="B15" s="333"/>
      <c r="C15" s="333"/>
      <c r="D15" s="333"/>
      <c r="E15" s="333"/>
      <c r="F15" s="333"/>
      <c r="G15" s="333"/>
      <c r="H15" s="363"/>
      <c r="I15" s="333"/>
      <c r="Q15" s="202"/>
      <c r="R15" s="202"/>
      <c r="T15" s="203"/>
      <c r="U15" s="202"/>
      <c r="V15" s="202"/>
      <c r="W15" s="202"/>
      <c r="X15" s="202"/>
    </row>
    <row r="16" spans="1:24" ht="12.75" customHeight="1" x14ac:dyDescent="0.2">
      <c r="B16" s="334"/>
      <c r="C16" s="335"/>
      <c r="D16" s="334"/>
      <c r="E16" s="335"/>
      <c r="F16" s="334"/>
      <c r="G16" s="335"/>
      <c r="H16" s="334"/>
      <c r="I16" s="335"/>
      <c r="S16" s="203"/>
    </row>
    <row r="17" spans="2:24" ht="12.75" customHeight="1" x14ac:dyDescent="0.2">
      <c r="B17" s="108"/>
      <c r="C17" s="113"/>
      <c r="D17" s="109"/>
      <c r="E17" s="205" t="str">
        <f t="shared" ref="E17:E24" si="0">IFERROR(D17/$D$25,"")</f>
        <v/>
      </c>
      <c r="F17" s="109"/>
      <c r="G17" s="205" t="str">
        <f t="shared" ref="G17:G22" si="1">IFERROR(F17/$F$25,"")</f>
        <v/>
      </c>
      <c r="H17" s="109"/>
      <c r="I17" s="205" t="str">
        <f t="shared" ref="I17:I22" si="2">IFERROR(H17/$H$25,"")</f>
        <v/>
      </c>
    </row>
    <row r="18" spans="2:24" ht="12.75" customHeight="1" x14ac:dyDescent="0.2">
      <c r="B18" s="110"/>
      <c r="C18" s="113"/>
      <c r="D18" s="109"/>
      <c r="E18" s="205" t="str">
        <f t="shared" si="0"/>
        <v/>
      </c>
      <c r="F18" s="109"/>
      <c r="G18" s="205" t="str">
        <f t="shared" si="1"/>
        <v/>
      </c>
      <c r="H18" s="109"/>
      <c r="I18" s="205" t="str">
        <f t="shared" si="2"/>
        <v/>
      </c>
    </row>
    <row r="19" spans="2:24" ht="12.75" customHeight="1" x14ac:dyDescent="0.2">
      <c r="B19" s="110"/>
      <c r="C19" s="113"/>
      <c r="D19" s="109"/>
      <c r="E19" s="205" t="str">
        <f t="shared" si="0"/>
        <v/>
      </c>
      <c r="F19" s="109"/>
      <c r="G19" s="205" t="str">
        <f t="shared" si="1"/>
        <v/>
      </c>
      <c r="H19" s="109"/>
      <c r="I19" s="205" t="str">
        <f t="shared" si="2"/>
        <v/>
      </c>
    </row>
    <row r="20" spans="2:24" ht="12.75" customHeight="1" x14ac:dyDescent="0.2">
      <c r="B20" s="110"/>
      <c r="C20" s="113"/>
      <c r="D20" s="109"/>
      <c r="E20" s="205" t="str">
        <f t="shared" si="0"/>
        <v/>
      </c>
      <c r="F20" s="109"/>
      <c r="G20" s="205" t="str">
        <f t="shared" si="1"/>
        <v/>
      </c>
      <c r="H20" s="109"/>
      <c r="I20" s="205" t="str">
        <f t="shared" si="2"/>
        <v/>
      </c>
    </row>
    <row r="21" spans="2:24" ht="12.75" customHeight="1" x14ac:dyDescent="0.2">
      <c r="B21" s="110"/>
      <c r="C21" s="113"/>
      <c r="D21" s="109"/>
      <c r="E21" s="205" t="str">
        <f t="shared" si="0"/>
        <v/>
      </c>
      <c r="F21" s="109"/>
      <c r="G21" s="205" t="str">
        <f t="shared" si="1"/>
        <v/>
      </c>
      <c r="H21" s="109"/>
      <c r="I21" s="205" t="str">
        <f t="shared" si="2"/>
        <v/>
      </c>
    </row>
    <row r="22" spans="2:24" ht="12.75" customHeight="1" x14ac:dyDescent="0.2">
      <c r="B22" s="110"/>
      <c r="C22" s="113"/>
      <c r="D22" s="109"/>
      <c r="E22" s="205" t="str">
        <f t="shared" si="0"/>
        <v/>
      </c>
      <c r="F22" s="109"/>
      <c r="G22" s="205" t="str">
        <f t="shared" si="1"/>
        <v/>
      </c>
      <c r="H22" s="109"/>
      <c r="I22" s="205" t="str">
        <f t="shared" si="2"/>
        <v/>
      </c>
      <c r="Q22" s="206"/>
      <c r="R22" s="206"/>
      <c r="S22" s="206"/>
      <c r="T22" s="206"/>
      <c r="U22" s="206"/>
      <c r="V22" s="206"/>
    </row>
    <row r="23" spans="2:24" ht="12.75" customHeight="1" x14ac:dyDescent="0.2">
      <c r="B23" s="110"/>
      <c r="C23" s="113"/>
      <c r="D23" s="109"/>
      <c r="E23" s="205" t="str">
        <f t="shared" si="0"/>
        <v/>
      </c>
      <c r="F23" s="109"/>
      <c r="G23" s="205" t="str">
        <f>IFERROR(F23/$F$25,"")</f>
        <v/>
      </c>
      <c r="H23" s="109"/>
      <c r="I23" s="205" t="str">
        <f>IFERROR(H23/$H$25,"")</f>
        <v/>
      </c>
      <c r="Q23" s="206"/>
      <c r="R23" s="206"/>
      <c r="S23" s="206"/>
      <c r="T23" s="206"/>
      <c r="U23" s="206"/>
      <c r="V23" s="206"/>
    </row>
    <row r="24" spans="2:24" ht="12.75" customHeight="1" x14ac:dyDescent="0.2">
      <c r="B24" s="207" t="s">
        <v>58</v>
      </c>
      <c r="C24" s="208" t="s">
        <v>2</v>
      </c>
      <c r="D24" s="109"/>
      <c r="E24" s="205" t="str">
        <f t="shared" si="0"/>
        <v/>
      </c>
      <c r="F24" s="109"/>
      <c r="G24" s="205" t="str">
        <f>IFERROR(F24/$F$25,"")</f>
        <v/>
      </c>
      <c r="H24" s="109"/>
      <c r="I24" s="205" t="str">
        <f>IFERROR(H24/$H$25,"")</f>
        <v/>
      </c>
      <c r="Q24" s="206"/>
      <c r="R24" s="206"/>
      <c r="S24" s="206"/>
      <c r="T24" s="206"/>
      <c r="U24" s="206"/>
      <c r="V24" s="206"/>
    </row>
    <row r="25" spans="2:24" ht="12.75" customHeight="1" x14ac:dyDescent="0.2">
      <c r="B25" s="209" t="s">
        <v>1</v>
      </c>
      <c r="C25" s="210" t="s">
        <v>2</v>
      </c>
      <c r="D25" s="211">
        <f t="shared" ref="D25:I25" si="3">SUM(D17:D24)</f>
        <v>0</v>
      </c>
      <c r="E25" s="212">
        <f t="shared" si="3"/>
        <v>0</v>
      </c>
      <c r="F25" s="211">
        <f t="shared" si="3"/>
        <v>0</v>
      </c>
      <c r="G25" s="212">
        <f t="shared" si="3"/>
        <v>0</v>
      </c>
      <c r="H25" s="211">
        <f t="shared" si="3"/>
        <v>0</v>
      </c>
      <c r="I25" s="212">
        <f t="shared" si="3"/>
        <v>0</v>
      </c>
    </row>
    <row r="26" spans="2:24" ht="12.75" customHeight="1" x14ac:dyDescent="0.2">
      <c r="B26" s="213"/>
    </row>
    <row r="27" spans="2:24" ht="12.75" customHeight="1" x14ac:dyDescent="0.2">
      <c r="B27" s="198" t="s">
        <v>284</v>
      </c>
      <c r="Q27" s="202"/>
      <c r="R27" s="202"/>
      <c r="U27" s="202"/>
      <c r="V27" s="202"/>
      <c r="W27" s="202"/>
      <c r="X27" s="202"/>
    </row>
    <row r="28" spans="2:24" ht="12.75" customHeight="1" x14ac:dyDescent="0.2">
      <c r="B28" s="332" t="s">
        <v>184</v>
      </c>
      <c r="C28" s="332" t="s">
        <v>57</v>
      </c>
      <c r="D28" s="332" t="s">
        <v>262</v>
      </c>
      <c r="E28" s="332" t="s">
        <v>27</v>
      </c>
      <c r="F28" s="337" t="s">
        <v>264</v>
      </c>
      <c r="G28" s="338"/>
      <c r="H28" s="339"/>
      <c r="I28" s="337" t="s">
        <v>265</v>
      </c>
      <c r="J28" s="343"/>
      <c r="K28" s="344"/>
      <c r="L28" s="345"/>
      <c r="Q28" s="202"/>
      <c r="R28" s="202"/>
      <c r="U28" s="202"/>
      <c r="V28" s="202"/>
      <c r="W28" s="202"/>
      <c r="X28" s="202"/>
    </row>
    <row r="29" spans="2:24" ht="12.75" customHeight="1" x14ac:dyDescent="0.2">
      <c r="B29" s="333"/>
      <c r="C29" s="333"/>
      <c r="D29" s="333"/>
      <c r="E29" s="336"/>
      <c r="F29" s="340"/>
      <c r="G29" s="341"/>
      <c r="H29" s="342"/>
      <c r="I29" s="346"/>
      <c r="J29" s="347"/>
      <c r="K29" s="348"/>
      <c r="L29" s="349"/>
      <c r="Q29" s="202"/>
      <c r="R29" s="202"/>
      <c r="T29" s="203"/>
      <c r="U29" s="202"/>
      <c r="V29" s="202"/>
      <c r="W29" s="202"/>
      <c r="X29" s="202"/>
    </row>
    <row r="30" spans="2:24" ht="12.75" customHeight="1" x14ac:dyDescent="0.2">
      <c r="B30" s="334"/>
      <c r="C30" s="335"/>
      <c r="D30" s="334"/>
      <c r="E30" s="335"/>
      <c r="F30" s="214" t="s">
        <v>147</v>
      </c>
      <c r="G30" s="214" t="s">
        <v>148</v>
      </c>
      <c r="H30" s="214" t="s">
        <v>70</v>
      </c>
      <c r="I30" s="214" t="s">
        <v>238</v>
      </c>
      <c r="J30" s="214" t="s">
        <v>239</v>
      </c>
      <c r="K30" s="214" t="s">
        <v>3</v>
      </c>
      <c r="L30" s="214" t="s">
        <v>4</v>
      </c>
      <c r="S30" s="203"/>
    </row>
    <row r="31" spans="2:24" ht="12.75" customHeight="1" x14ac:dyDescent="0.2">
      <c r="B31" s="108"/>
      <c r="C31" s="113"/>
      <c r="D31" s="109"/>
      <c r="E31" s="205" t="str">
        <f t="shared" ref="E31:E38" si="4">IFERROR(D31/$D$39,"")</f>
        <v/>
      </c>
      <c r="F31" s="109"/>
      <c r="G31" s="109"/>
      <c r="H31" s="215">
        <f t="shared" ref="H31:H38" si="5">SUM(F31:G31)</f>
        <v>0</v>
      </c>
      <c r="I31" s="109"/>
      <c r="J31" s="109"/>
      <c r="K31" s="109"/>
      <c r="L31" s="109"/>
    </row>
    <row r="32" spans="2:24" ht="12.75" customHeight="1" x14ac:dyDescent="0.2">
      <c r="B32" s="110"/>
      <c r="C32" s="113"/>
      <c r="D32" s="109"/>
      <c r="E32" s="205" t="str">
        <f t="shared" si="4"/>
        <v/>
      </c>
      <c r="F32" s="109"/>
      <c r="G32" s="109"/>
      <c r="H32" s="215">
        <f t="shared" si="5"/>
        <v>0</v>
      </c>
      <c r="I32" s="109"/>
      <c r="J32" s="109"/>
      <c r="K32" s="109"/>
      <c r="L32" s="109"/>
    </row>
    <row r="33" spans="2:22" ht="12.75" customHeight="1" x14ac:dyDescent="0.2">
      <c r="B33" s="110"/>
      <c r="C33" s="113"/>
      <c r="D33" s="109"/>
      <c r="E33" s="205" t="str">
        <f t="shared" si="4"/>
        <v/>
      </c>
      <c r="F33" s="109"/>
      <c r="G33" s="109"/>
      <c r="H33" s="215">
        <f t="shared" si="5"/>
        <v>0</v>
      </c>
      <c r="I33" s="109"/>
      <c r="J33" s="109"/>
      <c r="K33" s="109"/>
      <c r="L33" s="109"/>
    </row>
    <row r="34" spans="2:22" ht="12.75" customHeight="1" x14ac:dyDescent="0.2">
      <c r="B34" s="110"/>
      <c r="C34" s="113"/>
      <c r="D34" s="109"/>
      <c r="E34" s="205" t="str">
        <f t="shared" si="4"/>
        <v/>
      </c>
      <c r="F34" s="109"/>
      <c r="G34" s="109"/>
      <c r="H34" s="215">
        <f t="shared" si="5"/>
        <v>0</v>
      </c>
      <c r="I34" s="109"/>
      <c r="J34" s="109"/>
      <c r="K34" s="109"/>
      <c r="L34" s="109"/>
    </row>
    <row r="35" spans="2:22" ht="12.75" customHeight="1" x14ac:dyDescent="0.2">
      <c r="B35" s="110"/>
      <c r="C35" s="113"/>
      <c r="D35" s="109"/>
      <c r="E35" s="205" t="str">
        <f t="shared" si="4"/>
        <v/>
      </c>
      <c r="F35" s="109"/>
      <c r="G35" s="109"/>
      <c r="H35" s="215">
        <f t="shared" si="5"/>
        <v>0</v>
      </c>
      <c r="I35" s="109"/>
      <c r="J35" s="109"/>
      <c r="K35" s="109"/>
      <c r="L35" s="109"/>
    </row>
    <row r="36" spans="2:22" ht="12.75" customHeight="1" x14ac:dyDescent="0.2">
      <c r="B36" s="110"/>
      <c r="C36" s="113"/>
      <c r="D36" s="109"/>
      <c r="E36" s="205" t="str">
        <f t="shared" si="4"/>
        <v/>
      </c>
      <c r="F36" s="109"/>
      <c r="G36" s="109"/>
      <c r="H36" s="215">
        <f t="shared" si="5"/>
        <v>0</v>
      </c>
      <c r="I36" s="109"/>
      <c r="J36" s="109"/>
      <c r="K36" s="109"/>
      <c r="L36" s="109"/>
      <c r="Q36" s="206"/>
      <c r="R36" s="206"/>
      <c r="S36" s="206"/>
      <c r="T36" s="206"/>
      <c r="U36" s="206"/>
      <c r="V36" s="206"/>
    </row>
    <row r="37" spans="2:22" ht="12.75" customHeight="1" x14ac:dyDescent="0.2">
      <c r="B37" s="110"/>
      <c r="C37" s="113"/>
      <c r="D37" s="109"/>
      <c r="E37" s="205" t="str">
        <f t="shared" si="4"/>
        <v/>
      </c>
      <c r="F37" s="109"/>
      <c r="G37" s="109"/>
      <c r="H37" s="215">
        <f t="shared" si="5"/>
        <v>0</v>
      </c>
      <c r="I37" s="109"/>
      <c r="J37" s="109"/>
      <c r="K37" s="109"/>
      <c r="L37" s="109"/>
      <c r="Q37" s="206"/>
      <c r="R37" s="206"/>
      <c r="S37" s="206"/>
      <c r="T37" s="206"/>
      <c r="U37" s="206"/>
      <c r="V37" s="206"/>
    </row>
    <row r="38" spans="2:22" ht="12.75" customHeight="1" x14ac:dyDescent="0.2">
      <c r="B38" s="207" t="s">
        <v>58</v>
      </c>
      <c r="C38" s="208" t="s">
        <v>2</v>
      </c>
      <c r="D38" s="109"/>
      <c r="E38" s="205" t="str">
        <f t="shared" si="4"/>
        <v/>
      </c>
      <c r="F38" s="109"/>
      <c r="G38" s="109"/>
      <c r="H38" s="215">
        <f t="shared" si="5"/>
        <v>0</v>
      </c>
      <c r="I38" s="109"/>
      <c r="J38" s="109"/>
      <c r="K38" s="109"/>
      <c r="L38" s="109"/>
      <c r="Q38" s="206"/>
      <c r="R38" s="206"/>
      <c r="S38" s="206"/>
      <c r="T38" s="206"/>
      <c r="U38" s="206"/>
      <c r="V38" s="206"/>
    </row>
    <row r="39" spans="2:22" ht="12.75" customHeight="1" x14ac:dyDescent="0.2">
      <c r="B39" s="209" t="s">
        <v>1</v>
      </c>
      <c r="C39" s="210" t="s">
        <v>2</v>
      </c>
      <c r="D39" s="211">
        <f t="shared" ref="D39:H39" si="6">SUM(D31:D38)</f>
        <v>0</v>
      </c>
      <c r="E39" s="212">
        <f t="shared" si="6"/>
        <v>0</v>
      </c>
      <c r="F39" s="211">
        <f t="shared" si="6"/>
        <v>0</v>
      </c>
      <c r="G39" s="211">
        <f t="shared" si="6"/>
        <v>0</v>
      </c>
      <c r="H39" s="211">
        <f t="shared" si="6"/>
        <v>0</v>
      </c>
      <c r="I39" s="211">
        <f>SUM(I31:I38)</f>
        <v>0</v>
      </c>
      <c r="J39" s="211">
        <f>SUM(J31:J38)</f>
        <v>0</v>
      </c>
      <c r="K39" s="211">
        <f>SUM(K31:K38)</f>
        <v>0</v>
      </c>
      <c r="L39" s="211">
        <f>SUM(L31:L38)</f>
        <v>0</v>
      </c>
    </row>
    <row r="40" spans="2:22" ht="12.75" customHeight="1" x14ac:dyDescent="0.2"/>
    <row r="41" spans="2:22" ht="12.75" customHeight="1" x14ac:dyDescent="0.2">
      <c r="B41" s="216" t="s">
        <v>65</v>
      </c>
    </row>
    <row r="42" spans="2:22" ht="12.75" customHeight="1" x14ac:dyDescent="0.2">
      <c r="B42" s="350"/>
      <c r="C42" s="257"/>
      <c r="D42" s="257"/>
      <c r="E42" s="257"/>
      <c r="F42" s="257"/>
      <c r="G42" s="257"/>
      <c r="H42" s="257"/>
      <c r="I42" s="258"/>
    </row>
    <row r="43" spans="2:22" ht="12.75" customHeight="1" x14ac:dyDescent="0.2">
      <c r="B43" s="351"/>
      <c r="C43" s="352"/>
      <c r="D43" s="352"/>
      <c r="E43" s="352"/>
      <c r="F43" s="352"/>
      <c r="G43" s="352"/>
      <c r="H43" s="352"/>
      <c r="I43" s="262"/>
    </row>
    <row r="44" spans="2:22" ht="12.75" customHeight="1" x14ac:dyDescent="0.2">
      <c r="B44" s="351"/>
      <c r="C44" s="352"/>
      <c r="D44" s="352"/>
      <c r="E44" s="352"/>
      <c r="F44" s="352"/>
      <c r="G44" s="352"/>
      <c r="H44" s="352"/>
      <c r="I44" s="262"/>
    </row>
    <row r="45" spans="2:22" ht="12.75" customHeight="1" x14ac:dyDescent="0.2">
      <c r="B45" s="351"/>
      <c r="C45" s="352"/>
      <c r="D45" s="352"/>
      <c r="E45" s="352"/>
      <c r="F45" s="352"/>
      <c r="G45" s="352"/>
      <c r="H45" s="352"/>
      <c r="I45" s="262"/>
    </row>
    <row r="46" spans="2:22" ht="12.75" customHeight="1" x14ac:dyDescent="0.2">
      <c r="B46" s="351"/>
      <c r="C46" s="352"/>
      <c r="D46" s="352"/>
      <c r="E46" s="352"/>
      <c r="F46" s="352"/>
      <c r="G46" s="352"/>
      <c r="H46" s="352"/>
      <c r="I46" s="262"/>
    </row>
    <row r="47" spans="2:22" ht="12.75" customHeight="1" x14ac:dyDescent="0.2">
      <c r="B47" s="353"/>
      <c r="C47" s="265"/>
      <c r="D47" s="265"/>
      <c r="E47" s="265"/>
      <c r="F47" s="265"/>
      <c r="G47" s="265"/>
      <c r="H47" s="265"/>
      <c r="I47" s="266"/>
    </row>
    <row r="48" spans="2:22" ht="12.75" customHeight="1" x14ac:dyDescent="0.2">
      <c r="B48" s="213" t="s">
        <v>191</v>
      </c>
    </row>
    <row r="49" spans="2:24" ht="12.75" customHeight="1" x14ac:dyDescent="0.2"/>
    <row r="50" spans="2:24" ht="12.75" customHeight="1" x14ac:dyDescent="0.2">
      <c r="B50" s="194" t="s">
        <v>285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</row>
    <row r="51" spans="2:24" ht="12.75" customHeight="1" x14ac:dyDescent="0.2"/>
    <row r="52" spans="2:24" ht="12.75" customHeight="1" x14ac:dyDescent="0.2">
      <c r="B52" s="192" t="s">
        <v>286</v>
      </c>
      <c r="C52" s="225"/>
      <c r="D52" s="186">
        <f>IFERROR(D13,"")</f>
        <v>0</v>
      </c>
      <c r="E52" s="188"/>
      <c r="H52" s="200" t="s">
        <v>72</v>
      </c>
      <c r="I52" s="218" t="str">
        <f>IF(I13=0,"",I13)</f>
        <v/>
      </c>
      <c r="Q52" s="202"/>
      <c r="R52" s="202"/>
      <c r="U52" s="202"/>
      <c r="V52" s="202"/>
      <c r="W52" s="202"/>
      <c r="X52" s="202"/>
    </row>
    <row r="53" spans="2:24" ht="12.75" customHeight="1" x14ac:dyDescent="0.2">
      <c r="B53" s="332" t="s">
        <v>5</v>
      </c>
      <c r="C53" s="332" t="s">
        <v>57</v>
      </c>
      <c r="D53" s="332" t="s">
        <v>254</v>
      </c>
      <c r="E53" s="332" t="s">
        <v>27</v>
      </c>
      <c r="F53" s="332" t="s">
        <v>255</v>
      </c>
      <c r="G53" s="332" t="s">
        <v>27</v>
      </c>
      <c r="H53" s="332" t="s">
        <v>245</v>
      </c>
      <c r="I53" s="332" t="s">
        <v>27</v>
      </c>
      <c r="Q53" s="202"/>
      <c r="R53" s="202"/>
      <c r="U53" s="202"/>
      <c r="V53" s="202"/>
      <c r="W53" s="202"/>
      <c r="X53" s="202"/>
    </row>
    <row r="54" spans="2:24" x14ac:dyDescent="0.2">
      <c r="B54" s="333"/>
      <c r="C54" s="333"/>
      <c r="D54" s="333"/>
      <c r="E54" s="333"/>
      <c r="F54" s="333"/>
      <c r="G54" s="333"/>
      <c r="H54" s="363"/>
      <c r="I54" s="333"/>
      <c r="Q54" s="202"/>
      <c r="R54" s="202"/>
      <c r="T54" s="203"/>
      <c r="U54" s="202"/>
      <c r="V54" s="202"/>
      <c r="W54" s="202"/>
      <c r="X54" s="202"/>
    </row>
    <row r="55" spans="2:24" x14ac:dyDescent="0.2">
      <c r="B55" s="334"/>
      <c r="C55" s="335"/>
      <c r="D55" s="334"/>
      <c r="E55" s="335"/>
      <c r="F55" s="334"/>
      <c r="G55" s="335"/>
      <c r="H55" s="334"/>
      <c r="I55" s="335"/>
      <c r="S55" s="203"/>
    </row>
    <row r="56" spans="2:24" ht="12.75" customHeight="1" x14ac:dyDescent="0.2">
      <c r="B56" s="219" t="str">
        <f t="shared" ref="B56:C62" si="7">IF(B17=0,"",B17)</f>
        <v/>
      </c>
      <c r="C56" s="219" t="str">
        <f t="shared" si="7"/>
        <v/>
      </c>
      <c r="D56" s="220" t="str">
        <f>IF(D17=0,"",D17/7.5345)</f>
        <v/>
      </c>
      <c r="E56" s="205" t="str">
        <f>IFERROR(D56/$D$64,"")</f>
        <v/>
      </c>
      <c r="F56" s="220" t="str">
        <f>IF(F17=0,"",F17/7.5345)</f>
        <v/>
      </c>
      <c r="G56" s="205" t="str">
        <f>IFERROR(F56/$F$64,"")</f>
        <v/>
      </c>
      <c r="H56" s="220" t="str">
        <f>IF(H17=0,"",H17)</f>
        <v/>
      </c>
      <c r="I56" s="205" t="str">
        <f>IFERROR(H56/$H$64,"")</f>
        <v/>
      </c>
    </row>
    <row r="57" spans="2:24" ht="12.75" customHeight="1" x14ac:dyDescent="0.2">
      <c r="B57" s="219" t="str">
        <f t="shared" si="7"/>
        <v/>
      </c>
      <c r="C57" s="219" t="str">
        <f t="shared" si="7"/>
        <v/>
      </c>
      <c r="D57" s="220" t="str">
        <f t="shared" ref="D57:D63" si="8">IF(D18=0,"",D18/7.5345)</f>
        <v/>
      </c>
      <c r="E57" s="205" t="str">
        <f t="shared" ref="E57:E63" si="9">IFERROR(D57/$D$64,"")</f>
        <v/>
      </c>
      <c r="F57" s="220" t="str">
        <f t="shared" ref="F57:F63" si="10">IF(F18=0,"",F18/7.5345)</f>
        <v/>
      </c>
      <c r="G57" s="205" t="str">
        <f t="shared" ref="G57:G63" si="11">IFERROR(F57/$F$64,"")</f>
        <v/>
      </c>
      <c r="H57" s="220" t="str">
        <f t="shared" ref="H57:H63" si="12">IF(H18=0,"",H18)</f>
        <v/>
      </c>
      <c r="I57" s="205" t="str">
        <f t="shared" ref="I57:I63" si="13">IFERROR(H57/$H$64,"")</f>
        <v/>
      </c>
    </row>
    <row r="58" spans="2:24" ht="12.75" customHeight="1" x14ac:dyDescent="0.2">
      <c r="B58" s="219" t="str">
        <f t="shared" si="7"/>
        <v/>
      </c>
      <c r="C58" s="219" t="str">
        <f t="shared" si="7"/>
        <v/>
      </c>
      <c r="D58" s="220" t="str">
        <f t="shared" si="8"/>
        <v/>
      </c>
      <c r="E58" s="205" t="str">
        <f t="shared" si="9"/>
        <v/>
      </c>
      <c r="F58" s="220" t="str">
        <f t="shared" si="10"/>
        <v/>
      </c>
      <c r="G58" s="205" t="str">
        <f t="shared" si="11"/>
        <v/>
      </c>
      <c r="H58" s="220" t="str">
        <f t="shared" si="12"/>
        <v/>
      </c>
      <c r="I58" s="205" t="str">
        <f t="shared" si="13"/>
        <v/>
      </c>
    </row>
    <row r="59" spans="2:24" ht="12.75" customHeight="1" x14ac:dyDescent="0.2">
      <c r="B59" s="219" t="str">
        <f t="shared" si="7"/>
        <v/>
      </c>
      <c r="C59" s="219" t="str">
        <f t="shared" si="7"/>
        <v/>
      </c>
      <c r="D59" s="220" t="str">
        <f t="shared" si="8"/>
        <v/>
      </c>
      <c r="E59" s="205" t="str">
        <f t="shared" si="9"/>
        <v/>
      </c>
      <c r="F59" s="220" t="str">
        <f t="shared" si="10"/>
        <v/>
      </c>
      <c r="G59" s="205" t="str">
        <f t="shared" si="11"/>
        <v/>
      </c>
      <c r="H59" s="220" t="str">
        <f t="shared" si="12"/>
        <v/>
      </c>
      <c r="I59" s="205" t="str">
        <f t="shared" si="13"/>
        <v/>
      </c>
    </row>
    <row r="60" spans="2:24" ht="12.75" customHeight="1" x14ac:dyDescent="0.2">
      <c r="B60" s="219" t="str">
        <f t="shared" si="7"/>
        <v/>
      </c>
      <c r="C60" s="219" t="str">
        <f t="shared" si="7"/>
        <v/>
      </c>
      <c r="D60" s="220" t="str">
        <f t="shared" si="8"/>
        <v/>
      </c>
      <c r="E60" s="205" t="str">
        <f t="shared" si="9"/>
        <v/>
      </c>
      <c r="F60" s="220" t="str">
        <f t="shared" si="10"/>
        <v/>
      </c>
      <c r="G60" s="205" t="str">
        <f t="shared" si="11"/>
        <v/>
      </c>
      <c r="H60" s="220" t="str">
        <f t="shared" si="12"/>
        <v/>
      </c>
      <c r="I60" s="205" t="str">
        <f t="shared" si="13"/>
        <v/>
      </c>
    </row>
    <row r="61" spans="2:24" ht="12.75" customHeight="1" x14ac:dyDescent="0.2">
      <c r="B61" s="219" t="str">
        <f t="shared" si="7"/>
        <v/>
      </c>
      <c r="C61" s="219" t="str">
        <f t="shared" si="7"/>
        <v/>
      </c>
      <c r="D61" s="220" t="str">
        <f t="shared" si="8"/>
        <v/>
      </c>
      <c r="E61" s="205" t="str">
        <f t="shared" si="9"/>
        <v/>
      </c>
      <c r="F61" s="220" t="str">
        <f t="shared" si="10"/>
        <v/>
      </c>
      <c r="G61" s="205" t="str">
        <f t="shared" si="11"/>
        <v/>
      </c>
      <c r="H61" s="220" t="str">
        <f t="shared" si="12"/>
        <v/>
      </c>
      <c r="I61" s="205" t="str">
        <f t="shared" si="13"/>
        <v/>
      </c>
      <c r="Q61" s="206"/>
      <c r="R61" s="206"/>
      <c r="S61" s="206"/>
      <c r="T61" s="206"/>
      <c r="U61" s="206"/>
      <c r="V61" s="206"/>
    </row>
    <row r="62" spans="2:24" ht="12.75" customHeight="1" x14ac:dyDescent="0.2">
      <c r="B62" s="219" t="str">
        <f t="shared" si="7"/>
        <v/>
      </c>
      <c r="C62" s="219" t="str">
        <f t="shared" si="7"/>
        <v/>
      </c>
      <c r="D62" s="220" t="str">
        <f t="shared" si="8"/>
        <v/>
      </c>
      <c r="E62" s="205" t="str">
        <f t="shared" si="9"/>
        <v/>
      </c>
      <c r="F62" s="220" t="str">
        <f t="shared" si="10"/>
        <v/>
      </c>
      <c r="G62" s="205" t="str">
        <f t="shared" si="11"/>
        <v/>
      </c>
      <c r="H62" s="220" t="str">
        <f t="shared" si="12"/>
        <v/>
      </c>
      <c r="I62" s="205" t="str">
        <f t="shared" si="13"/>
        <v/>
      </c>
      <c r="Q62" s="206"/>
      <c r="R62" s="206"/>
      <c r="S62" s="206"/>
      <c r="T62" s="206"/>
      <c r="U62" s="206"/>
      <c r="V62" s="206"/>
    </row>
    <row r="63" spans="2:24" ht="12.75" customHeight="1" x14ac:dyDescent="0.2">
      <c r="B63" s="207" t="s">
        <v>58</v>
      </c>
      <c r="C63" s="208" t="s">
        <v>2</v>
      </c>
      <c r="D63" s="220" t="str">
        <f t="shared" si="8"/>
        <v/>
      </c>
      <c r="E63" s="205" t="str">
        <f t="shared" si="9"/>
        <v/>
      </c>
      <c r="F63" s="220" t="str">
        <f t="shared" si="10"/>
        <v/>
      </c>
      <c r="G63" s="205" t="str">
        <f t="shared" si="11"/>
        <v/>
      </c>
      <c r="H63" s="220" t="str">
        <f t="shared" si="12"/>
        <v/>
      </c>
      <c r="I63" s="205" t="str">
        <f t="shared" si="13"/>
        <v/>
      </c>
      <c r="Q63" s="206"/>
      <c r="R63" s="206"/>
      <c r="S63" s="206"/>
      <c r="T63" s="206"/>
      <c r="U63" s="206"/>
      <c r="V63" s="206"/>
    </row>
    <row r="64" spans="2:24" ht="12.75" customHeight="1" x14ac:dyDescent="0.2">
      <c r="B64" s="221" t="s">
        <v>1</v>
      </c>
      <c r="C64" s="222" t="s">
        <v>2</v>
      </c>
      <c r="D64" s="223">
        <f t="shared" ref="D64:I64" si="14">SUM(D56:D63)</f>
        <v>0</v>
      </c>
      <c r="E64" s="224">
        <f t="shared" si="14"/>
        <v>0</v>
      </c>
      <c r="F64" s="223">
        <f t="shared" si="14"/>
        <v>0</v>
      </c>
      <c r="G64" s="224">
        <f t="shared" si="14"/>
        <v>0</v>
      </c>
      <c r="H64" s="223">
        <f t="shared" si="14"/>
        <v>0</v>
      </c>
      <c r="I64" s="224">
        <f t="shared" si="14"/>
        <v>0</v>
      </c>
    </row>
    <row r="65" spans="2:24" ht="12.75" customHeight="1" x14ac:dyDescent="0.2">
      <c r="B65" s="213"/>
    </row>
    <row r="66" spans="2:24" ht="12.75" customHeight="1" x14ac:dyDescent="0.2">
      <c r="B66" s="198" t="s">
        <v>287</v>
      </c>
      <c r="C66" s="225"/>
      <c r="I66" s="200"/>
      <c r="Q66" s="202"/>
      <c r="R66" s="202"/>
      <c r="U66" s="202"/>
      <c r="V66" s="202"/>
      <c r="W66" s="202"/>
      <c r="X66" s="202"/>
    </row>
    <row r="67" spans="2:24" ht="12.75" customHeight="1" x14ac:dyDescent="0.2">
      <c r="B67" s="332" t="s">
        <v>0</v>
      </c>
      <c r="C67" s="332" t="s">
        <v>57</v>
      </c>
      <c r="D67" s="332" t="s">
        <v>211</v>
      </c>
      <c r="E67" s="332" t="s">
        <v>27</v>
      </c>
      <c r="F67" s="337" t="s">
        <v>185</v>
      </c>
      <c r="G67" s="338"/>
      <c r="H67" s="339"/>
      <c r="I67" s="337" t="s">
        <v>256</v>
      </c>
      <c r="J67" s="343"/>
      <c r="K67" s="344"/>
      <c r="L67" s="345"/>
      <c r="Q67" s="202"/>
      <c r="R67" s="202"/>
      <c r="U67" s="202"/>
      <c r="V67" s="202"/>
      <c r="W67" s="202"/>
      <c r="X67" s="202"/>
    </row>
    <row r="68" spans="2:24" ht="12.75" customHeight="1" x14ac:dyDescent="0.2">
      <c r="B68" s="333"/>
      <c r="C68" s="333"/>
      <c r="D68" s="333"/>
      <c r="E68" s="336"/>
      <c r="F68" s="340"/>
      <c r="G68" s="341"/>
      <c r="H68" s="342"/>
      <c r="I68" s="346"/>
      <c r="J68" s="347"/>
      <c r="K68" s="348"/>
      <c r="L68" s="349"/>
      <c r="Q68" s="202"/>
      <c r="R68" s="202"/>
      <c r="T68" s="203"/>
      <c r="U68" s="202"/>
      <c r="V68" s="202"/>
      <c r="W68" s="202"/>
      <c r="X68" s="202"/>
    </row>
    <row r="69" spans="2:24" ht="12.75" customHeight="1" x14ac:dyDescent="0.2">
      <c r="B69" s="334"/>
      <c r="C69" s="335"/>
      <c r="D69" s="334"/>
      <c r="E69" s="335"/>
      <c r="F69" s="214" t="s">
        <v>147</v>
      </c>
      <c r="G69" s="214" t="s">
        <v>148</v>
      </c>
      <c r="H69" s="214" t="s">
        <v>70</v>
      </c>
      <c r="I69" s="214" t="s">
        <v>238</v>
      </c>
      <c r="J69" s="214" t="s">
        <v>239</v>
      </c>
      <c r="K69" s="214" t="s">
        <v>3</v>
      </c>
      <c r="L69" s="214" t="s">
        <v>4</v>
      </c>
      <c r="S69" s="203"/>
    </row>
    <row r="70" spans="2:24" ht="12.75" customHeight="1" x14ac:dyDescent="0.2">
      <c r="B70" s="219" t="str">
        <f t="shared" ref="B70:C76" si="15">IF(B31=0,"",B31)</f>
        <v/>
      </c>
      <c r="C70" s="219" t="str">
        <f t="shared" si="15"/>
        <v/>
      </c>
      <c r="D70" s="220" t="str">
        <f>IF(D31=0,"",D31/7.5345)</f>
        <v/>
      </c>
      <c r="E70" s="205" t="str">
        <f>IFERROR(D70/$D$78,"")</f>
        <v/>
      </c>
      <c r="F70" s="220" t="str">
        <f>IF(F31=0,"",F31)</f>
        <v/>
      </c>
      <c r="G70" s="220" t="str">
        <f>IF(G31=0,"",G31)</f>
        <v/>
      </c>
      <c r="H70" s="215">
        <f t="shared" ref="H70:H77" si="16">SUM(F70:G70)</f>
        <v>0</v>
      </c>
      <c r="I70" s="220" t="str">
        <f>IF(I31=0,"",I31)</f>
        <v/>
      </c>
      <c r="J70" s="220" t="str">
        <f>IF(J31=0,"",J31)</f>
        <v/>
      </c>
      <c r="K70" s="220" t="str">
        <f>IF(K31=0,"",K31)</f>
        <v/>
      </c>
      <c r="L70" s="220" t="str">
        <f>IF(L31=0,"",L31)</f>
        <v/>
      </c>
    </row>
    <row r="71" spans="2:24" ht="12.75" customHeight="1" x14ac:dyDescent="0.2">
      <c r="B71" s="219" t="str">
        <f t="shared" si="15"/>
        <v/>
      </c>
      <c r="C71" s="219" t="str">
        <f t="shared" si="15"/>
        <v/>
      </c>
      <c r="D71" s="220" t="str">
        <f t="shared" ref="D71:D77" si="17">IF(D32=0,"",D32/7.5345)</f>
        <v/>
      </c>
      <c r="E71" s="205" t="str">
        <f t="shared" ref="E71:E77" si="18">IFERROR(D71/$D$78,"")</f>
        <v/>
      </c>
      <c r="F71" s="220" t="str">
        <f t="shared" ref="F71:G77" si="19">IF(F32=0,"",F32)</f>
        <v/>
      </c>
      <c r="G71" s="220" t="str">
        <f t="shared" si="19"/>
        <v/>
      </c>
      <c r="H71" s="215">
        <f t="shared" si="16"/>
        <v>0</v>
      </c>
      <c r="I71" s="220" t="str">
        <f t="shared" ref="I71:L77" si="20">IF(I32=0,"",I32)</f>
        <v/>
      </c>
      <c r="J71" s="220" t="str">
        <f t="shared" si="20"/>
        <v/>
      </c>
      <c r="K71" s="220" t="str">
        <f t="shared" si="20"/>
        <v/>
      </c>
      <c r="L71" s="220" t="str">
        <f t="shared" si="20"/>
        <v/>
      </c>
    </row>
    <row r="72" spans="2:24" ht="12.75" customHeight="1" x14ac:dyDescent="0.2">
      <c r="B72" s="219" t="str">
        <f t="shared" si="15"/>
        <v/>
      </c>
      <c r="C72" s="219" t="str">
        <f t="shared" si="15"/>
        <v/>
      </c>
      <c r="D72" s="220" t="str">
        <f t="shared" si="17"/>
        <v/>
      </c>
      <c r="E72" s="205" t="str">
        <f t="shared" si="18"/>
        <v/>
      </c>
      <c r="F72" s="220" t="str">
        <f t="shared" si="19"/>
        <v/>
      </c>
      <c r="G72" s="220" t="str">
        <f t="shared" si="19"/>
        <v/>
      </c>
      <c r="H72" s="215">
        <f t="shared" si="16"/>
        <v>0</v>
      </c>
      <c r="I72" s="220" t="str">
        <f t="shared" si="20"/>
        <v/>
      </c>
      <c r="J72" s="220" t="str">
        <f t="shared" si="20"/>
        <v/>
      </c>
      <c r="K72" s="220" t="str">
        <f t="shared" si="20"/>
        <v/>
      </c>
      <c r="L72" s="220" t="str">
        <f t="shared" si="20"/>
        <v/>
      </c>
    </row>
    <row r="73" spans="2:24" ht="12.75" customHeight="1" x14ac:dyDescent="0.2">
      <c r="B73" s="219" t="str">
        <f t="shared" si="15"/>
        <v/>
      </c>
      <c r="C73" s="219" t="str">
        <f t="shared" si="15"/>
        <v/>
      </c>
      <c r="D73" s="220" t="str">
        <f t="shared" si="17"/>
        <v/>
      </c>
      <c r="E73" s="205" t="str">
        <f t="shared" si="18"/>
        <v/>
      </c>
      <c r="F73" s="220" t="str">
        <f t="shared" si="19"/>
        <v/>
      </c>
      <c r="G73" s="220" t="str">
        <f t="shared" si="19"/>
        <v/>
      </c>
      <c r="H73" s="215">
        <f t="shared" si="16"/>
        <v>0</v>
      </c>
      <c r="I73" s="220" t="str">
        <f t="shared" si="20"/>
        <v/>
      </c>
      <c r="J73" s="220" t="str">
        <f t="shared" si="20"/>
        <v/>
      </c>
      <c r="K73" s="220" t="str">
        <f t="shared" si="20"/>
        <v/>
      </c>
      <c r="L73" s="220" t="str">
        <f t="shared" si="20"/>
        <v/>
      </c>
    </row>
    <row r="74" spans="2:24" ht="12.75" customHeight="1" x14ac:dyDescent="0.2">
      <c r="B74" s="219" t="str">
        <f t="shared" si="15"/>
        <v/>
      </c>
      <c r="C74" s="219" t="str">
        <f t="shared" si="15"/>
        <v/>
      </c>
      <c r="D74" s="220" t="str">
        <f t="shared" si="17"/>
        <v/>
      </c>
      <c r="E74" s="205" t="str">
        <f>IFERROR(D74/$D$78,"")</f>
        <v/>
      </c>
      <c r="F74" s="220" t="str">
        <f t="shared" si="19"/>
        <v/>
      </c>
      <c r="G74" s="220" t="str">
        <f t="shared" si="19"/>
        <v/>
      </c>
      <c r="H74" s="215">
        <f t="shared" si="16"/>
        <v>0</v>
      </c>
      <c r="I74" s="220" t="str">
        <f t="shared" si="20"/>
        <v/>
      </c>
      <c r="J74" s="220" t="str">
        <f t="shared" si="20"/>
        <v/>
      </c>
      <c r="K74" s="220" t="str">
        <f t="shared" si="20"/>
        <v/>
      </c>
      <c r="L74" s="220" t="str">
        <f t="shared" si="20"/>
        <v/>
      </c>
    </row>
    <row r="75" spans="2:24" ht="12.75" customHeight="1" x14ac:dyDescent="0.2">
      <c r="B75" s="219" t="str">
        <f t="shared" si="15"/>
        <v/>
      </c>
      <c r="C75" s="219" t="str">
        <f t="shared" si="15"/>
        <v/>
      </c>
      <c r="D75" s="220" t="str">
        <f t="shared" si="17"/>
        <v/>
      </c>
      <c r="E75" s="205" t="str">
        <f t="shared" si="18"/>
        <v/>
      </c>
      <c r="F75" s="220" t="str">
        <f t="shared" si="19"/>
        <v/>
      </c>
      <c r="G75" s="220" t="str">
        <f t="shared" si="19"/>
        <v/>
      </c>
      <c r="H75" s="215">
        <f t="shared" si="16"/>
        <v>0</v>
      </c>
      <c r="I75" s="220" t="str">
        <f t="shared" si="20"/>
        <v/>
      </c>
      <c r="J75" s="220" t="str">
        <f t="shared" si="20"/>
        <v/>
      </c>
      <c r="K75" s="220" t="str">
        <f t="shared" si="20"/>
        <v/>
      </c>
      <c r="L75" s="220" t="str">
        <f t="shared" si="20"/>
        <v/>
      </c>
      <c r="Q75" s="206"/>
      <c r="R75" s="206"/>
      <c r="S75" s="206"/>
      <c r="T75" s="206"/>
      <c r="U75" s="206"/>
      <c r="V75" s="206"/>
    </row>
    <row r="76" spans="2:24" ht="12.75" customHeight="1" x14ac:dyDescent="0.2">
      <c r="B76" s="219" t="str">
        <f t="shared" si="15"/>
        <v/>
      </c>
      <c r="C76" s="219" t="str">
        <f t="shared" si="15"/>
        <v/>
      </c>
      <c r="D76" s="220" t="str">
        <f t="shared" si="17"/>
        <v/>
      </c>
      <c r="E76" s="205" t="str">
        <f t="shared" si="18"/>
        <v/>
      </c>
      <c r="F76" s="220" t="str">
        <f t="shared" si="19"/>
        <v/>
      </c>
      <c r="G76" s="220" t="str">
        <f t="shared" si="19"/>
        <v/>
      </c>
      <c r="H76" s="215">
        <f t="shared" si="16"/>
        <v>0</v>
      </c>
      <c r="I76" s="220" t="str">
        <f t="shared" si="20"/>
        <v/>
      </c>
      <c r="J76" s="220" t="str">
        <f t="shared" si="20"/>
        <v/>
      </c>
      <c r="K76" s="220" t="str">
        <f t="shared" si="20"/>
        <v/>
      </c>
      <c r="L76" s="220" t="str">
        <f t="shared" si="20"/>
        <v/>
      </c>
      <c r="Q76" s="206"/>
      <c r="R76" s="206"/>
      <c r="S76" s="206"/>
      <c r="T76" s="206"/>
      <c r="U76" s="206"/>
      <c r="V76" s="206"/>
    </row>
    <row r="77" spans="2:24" ht="12.75" customHeight="1" x14ac:dyDescent="0.2">
      <c r="B77" s="207" t="s">
        <v>58</v>
      </c>
      <c r="C77" s="208" t="s">
        <v>2</v>
      </c>
      <c r="D77" s="220" t="str">
        <f t="shared" si="17"/>
        <v/>
      </c>
      <c r="E77" s="205" t="str">
        <f t="shared" si="18"/>
        <v/>
      </c>
      <c r="F77" s="220" t="str">
        <f t="shared" si="19"/>
        <v/>
      </c>
      <c r="G77" s="220" t="str">
        <f t="shared" si="19"/>
        <v/>
      </c>
      <c r="H77" s="215">
        <f t="shared" si="16"/>
        <v>0</v>
      </c>
      <c r="I77" s="220" t="str">
        <f t="shared" si="20"/>
        <v/>
      </c>
      <c r="J77" s="220" t="str">
        <f t="shared" si="20"/>
        <v/>
      </c>
      <c r="K77" s="220" t="str">
        <f t="shared" si="20"/>
        <v/>
      </c>
      <c r="L77" s="220" t="str">
        <f t="shared" si="20"/>
        <v/>
      </c>
      <c r="Q77" s="206"/>
      <c r="R77" s="206"/>
      <c r="S77" s="206"/>
      <c r="T77" s="206"/>
      <c r="U77" s="206"/>
      <c r="V77" s="206"/>
    </row>
    <row r="78" spans="2:24" ht="12.75" customHeight="1" x14ac:dyDescent="0.2">
      <c r="B78" s="221" t="s">
        <v>1</v>
      </c>
      <c r="C78" s="222" t="s">
        <v>2</v>
      </c>
      <c r="D78" s="223">
        <f t="shared" ref="D78:H78" si="21">SUM(D70:D77)</f>
        <v>0</v>
      </c>
      <c r="E78" s="224">
        <f t="shared" si="21"/>
        <v>0</v>
      </c>
      <c r="F78" s="223">
        <f t="shared" si="21"/>
        <v>0</v>
      </c>
      <c r="G78" s="223">
        <f t="shared" si="21"/>
        <v>0</v>
      </c>
      <c r="H78" s="223">
        <f t="shared" si="21"/>
        <v>0</v>
      </c>
      <c r="I78" s="211">
        <f>SUM(I70:I77)</f>
        <v>0</v>
      </c>
      <c r="J78" s="211">
        <f>SUM(J70:J77)</f>
        <v>0</v>
      </c>
      <c r="K78" s="211">
        <f>SUM(K70:K77)</f>
        <v>0</v>
      </c>
      <c r="L78" s="211">
        <f>SUM(L70:L77)</f>
        <v>0</v>
      </c>
    </row>
    <row r="79" spans="2:24" ht="12.75" customHeight="1" x14ac:dyDescent="0.2"/>
    <row r="80" spans="2:24" ht="12.75" customHeight="1" x14ac:dyDescent="0.2">
      <c r="B80" s="216" t="s">
        <v>65</v>
      </c>
    </row>
    <row r="81" spans="2:9" ht="12.75" customHeight="1" x14ac:dyDescent="0.2">
      <c r="B81" s="354" t="str">
        <f>IF(B42=0,"",B42)</f>
        <v/>
      </c>
      <c r="C81" s="355"/>
      <c r="D81" s="355"/>
      <c r="E81" s="355"/>
      <c r="F81" s="355"/>
      <c r="G81" s="355"/>
      <c r="H81" s="355"/>
      <c r="I81" s="356"/>
    </row>
    <row r="82" spans="2:9" ht="12.75" customHeight="1" x14ac:dyDescent="0.2">
      <c r="B82" s="357"/>
      <c r="C82" s="358"/>
      <c r="D82" s="358"/>
      <c r="E82" s="358"/>
      <c r="F82" s="358"/>
      <c r="G82" s="358"/>
      <c r="H82" s="358"/>
      <c r="I82" s="359"/>
    </row>
    <row r="83" spans="2:9" ht="12.75" customHeight="1" x14ac:dyDescent="0.2">
      <c r="B83" s="357"/>
      <c r="C83" s="358"/>
      <c r="D83" s="358"/>
      <c r="E83" s="358"/>
      <c r="F83" s="358"/>
      <c r="G83" s="358"/>
      <c r="H83" s="358"/>
      <c r="I83" s="359"/>
    </row>
    <row r="84" spans="2:9" ht="12.75" customHeight="1" x14ac:dyDescent="0.2">
      <c r="B84" s="357"/>
      <c r="C84" s="358"/>
      <c r="D84" s="358"/>
      <c r="E84" s="358"/>
      <c r="F84" s="358"/>
      <c r="G84" s="358"/>
      <c r="H84" s="358"/>
      <c r="I84" s="359"/>
    </row>
    <row r="85" spans="2:9" ht="12.75" customHeight="1" x14ac:dyDescent="0.2">
      <c r="B85" s="357"/>
      <c r="C85" s="358"/>
      <c r="D85" s="358"/>
      <c r="E85" s="358"/>
      <c r="F85" s="358"/>
      <c r="G85" s="358"/>
      <c r="H85" s="358"/>
      <c r="I85" s="359"/>
    </row>
    <row r="86" spans="2:9" ht="12.75" customHeight="1" x14ac:dyDescent="0.2">
      <c r="B86" s="360"/>
      <c r="C86" s="361"/>
      <c r="D86" s="361"/>
      <c r="E86" s="361"/>
      <c r="F86" s="361"/>
      <c r="G86" s="361"/>
      <c r="H86" s="361"/>
      <c r="I86" s="362"/>
    </row>
    <row r="87" spans="2:9" ht="12.75" customHeight="1" x14ac:dyDescent="0.2">
      <c r="B87" s="213" t="s">
        <v>191</v>
      </c>
    </row>
    <row r="88" spans="2:9" ht="12.75" customHeight="1" x14ac:dyDescent="0.2"/>
  </sheetData>
  <sheetProtection algorithmName="SHA-512" hashValue="4ScQ+fUIl81u+ETwQSunVb5QvalY4zTlORNKjuVTnqpKtSN9r+Ke6VzX7Bq5JDieK9QnoEZIaCsUeG11VERJ4Q==" saltValue="kEofTYOp7ODpUY1boO9YIw==" spinCount="100000" sheet="1" selectLockedCells="1"/>
  <mergeCells count="30"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</mergeCells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7F5B8763-B899-4672-8753-4754317A70A9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45DF5A82-336D-4BA8-9D0E-929A1F39E1FA}"/>
    <dataValidation type="list" allowBlank="1" showInputMessage="1" showErrorMessage="1" sqref="D13" xr:uid="{C7470AC8-2B5E-4772-A953-E3CF167102BA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T129"/>
  <sheetViews>
    <sheetView showGridLines="0" zoomScaleNormal="100" zoomScaleSheetLayoutView="100" workbookViewId="0">
      <selection activeCell="B18" sqref="B18"/>
    </sheetView>
  </sheetViews>
  <sheetFormatPr defaultColWidth="0" defaultRowHeight="12.75" zeroHeight="1" x14ac:dyDescent="0.2"/>
  <cols>
    <col min="1" max="1" width="5" style="202" customWidth="1"/>
    <col min="2" max="2" width="30.140625" style="202" customWidth="1"/>
    <col min="3" max="16" width="15.42578125" style="202" customWidth="1"/>
    <col min="17" max="17" width="5" style="202" customWidth="1"/>
    <col min="18" max="16384" width="9.140625" style="202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101" t="str">
        <f>IF('Struktura ulaganja-MPR-EU'!B5=0,"Prenosi se s prve stranice",'Struktura ulaganja-MPR-EU'!B5)</f>
        <v>Tablice klijenta-MPR-EU projekti</v>
      </c>
    </row>
    <row r="6" spans="1:20" x14ac:dyDescent="0.2">
      <c r="B6" s="16" t="s">
        <v>267</v>
      </c>
    </row>
    <row r="7" spans="1:20" s="229" customFormat="1" x14ac:dyDescent="0.2">
      <c r="A7" s="228"/>
      <c r="B7" s="102" t="str">
        <f>IF('Struktura ulaganja-MPR-EU'!B7=0,"Prenosi se s prve stranice",'Struktura ulaganja-MPR-EU'!B7)</f>
        <v>Prenosi se s prve stranice</v>
      </c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</row>
    <row r="8" spans="1:20" x14ac:dyDescent="0.2">
      <c r="B8" s="16" t="s">
        <v>268</v>
      </c>
    </row>
    <row r="9" spans="1:20" x14ac:dyDescent="0.2">
      <c r="B9" s="32" t="str">
        <f>IF('Struktura ulaganja-MPR-EU'!B9=0,"Prenosi se s prve stranice",'Struktura ulaganja-MPR-EU'!B9)</f>
        <v>Prenosi se s prve stranice</v>
      </c>
    </row>
    <row r="10" spans="1:20" x14ac:dyDescent="0.2">
      <c r="B10" s="230"/>
      <c r="C10" s="231"/>
    </row>
    <row r="11" spans="1:20" x14ac:dyDescent="0.2">
      <c r="B11" s="232" t="s">
        <v>61</v>
      </c>
      <c r="C11" s="232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</row>
    <row r="12" spans="1:20" x14ac:dyDescent="0.2">
      <c r="B12" s="226"/>
    </row>
    <row r="13" spans="1:20" x14ac:dyDescent="0.2">
      <c r="B13" s="203" t="s">
        <v>212</v>
      </c>
      <c r="C13" s="234"/>
      <c r="D13" s="234"/>
      <c r="E13" s="234"/>
      <c r="F13" s="234"/>
      <c r="G13" s="234"/>
      <c r="I13" s="235"/>
      <c r="M13" s="236" t="s">
        <v>72</v>
      </c>
      <c r="N13" s="237"/>
    </row>
    <row r="14" spans="1:20" x14ac:dyDescent="0.2">
      <c r="B14" s="366" t="s">
        <v>35</v>
      </c>
      <c r="C14" s="366" t="s">
        <v>21</v>
      </c>
      <c r="D14" s="379" t="s">
        <v>30</v>
      </c>
      <c r="E14" s="379" t="s">
        <v>236</v>
      </c>
      <c r="F14" s="396" t="s">
        <v>215</v>
      </c>
      <c r="G14" s="373" t="s">
        <v>216</v>
      </c>
      <c r="H14" s="373" t="s">
        <v>217</v>
      </c>
      <c r="I14" s="332" t="s">
        <v>235</v>
      </c>
      <c r="J14" s="332" t="s">
        <v>24</v>
      </c>
      <c r="K14" s="332" t="s">
        <v>16</v>
      </c>
      <c r="L14" s="393" t="s">
        <v>15</v>
      </c>
      <c r="M14" s="393" t="s">
        <v>46</v>
      </c>
      <c r="N14" s="332" t="s">
        <v>220</v>
      </c>
    </row>
    <row r="15" spans="1:20" x14ac:dyDescent="0.2">
      <c r="B15" s="366"/>
      <c r="C15" s="366"/>
      <c r="D15" s="379"/>
      <c r="E15" s="379"/>
      <c r="F15" s="397"/>
      <c r="G15" s="374"/>
      <c r="H15" s="394"/>
      <c r="I15" s="394"/>
      <c r="J15" s="394"/>
      <c r="K15" s="394"/>
      <c r="L15" s="394"/>
      <c r="M15" s="394"/>
      <c r="N15" s="394"/>
    </row>
    <row r="16" spans="1:20" x14ac:dyDescent="0.2">
      <c r="B16" s="366"/>
      <c r="C16" s="366"/>
      <c r="D16" s="380"/>
      <c r="E16" s="379"/>
      <c r="F16" s="398"/>
      <c r="G16" s="403"/>
      <c r="H16" s="395"/>
      <c r="I16" s="395"/>
      <c r="J16" s="395"/>
      <c r="K16" s="395"/>
      <c r="L16" s="395"/>
      <c r="M16" s="395"/>
      <c r="N16" s="395"/>
    </row>
    <row r="17" spans="1:14" x14ac:dyDescent="0.2">
      <c r="B17" s="238" t="s">
        <v>228</v>
      </c>
      <c r="C17" s="239"/>
      <c r="D17" s="240"/>
      <c r="E17" s="239"/>
      <c r="F17" s="239"/>
      <c r="G17" s="240"/>
      <c r="H17" s="239"/>
      <c r="I17" s="239"/>
      <c r="J17" s="239"/>
      <c r="K17" s="239"/>
      <c r="L17" s="239"/>
      <c r="M17" s="239"/>
      <c r="N17" s="241"/>
    </row>
    <row r="18" spans="1:14" x14ac:dyDescent="0.2">
      <c r="B18" s="110"/>
      <c r="C18" s="116"/>
      <c r="D18" s="242"/>
      <c r="E18" s="243"/>
      <c r="F18" s="244"/>
      <c r="G18" s="245" t="str">
        <f>IF(F18/7.5345=0,"",F18/7.5345)</f>
        <v/>
      </c>
      <c r="H18" s="243"/>
      <c r="I18" s="242"/>
      <c r="J18" s="242"/>
      <c r="K18" s="204"/>
      <c r="L18" s="204"/>
      <c r="M18" s="204"/>
      <c r="N18" s="47"/>
    </row>
    <row r="19" spans="1:14" x14ac:dyDescent="0.2">
      <c r="B19" s="110"/>
      <c r="C19" s="116"/>
      <c r="D19" s="242"/>
      <c r="E19" s="243"/>
      <c r="F19" s="243"/>
      <c r="G19" s="245" t="str">
        <f t="shared" ref="G19:G29" si="0">IF(F19/7.5345=0,"",F19/7.5345)</f>
        <v/>
      </c>
      <c r="H19" s="243"/>
      <c r="I19" s="242"/>
      <c r="J19" s="242"/>
      <c r="K19" s="204"/>
      <c r="L19" s="204"/>
      <c r="M19" s="204"/>
      <c r="N19" s="43"/>
    </row>
    <row r="20" spans="1:14" x14ac:dyDescent="0.2">
      <c r="B20" s="110"/>
      <c r="C20" s="116"/>
      <c r="D20" s="242"/>
      <c r="E20" s="243"/>
      <c r="F20" s="243"/>
      <c r="G20" s="245" t="str">
        <f t="shared" si="0"/>
        <v/>
      </c>
      <c r="H20" s="243"/>
      <c r="I20" s="242"/>
      <c r="J20" s="242"/>
      <c r="K20" s="204"/>
      <c r="L20" s="204"/>
      <c r="M20" s="204"/>
      <c r="N20" s="43"/>
    </row>
    <row r="21" spans="1:14" x14ac:dyDescent="0.2">
      <c r="B21" s="110"/>
      <c r="C21" s="116"/>
      <c r="D21" s="242"/>
      <c r="E21" s="243"/>
      <c r="F21" s="243"/>
      <c r="G21" s="245" t="str">
        <f t="shared" si="0"/>
        <v/>
      </c>
      <c r="H21" s="243"/>
      <c r="I21" s="242"/>
      <c r="J21" s="242"/>
      <c r="K21" s="204"/>
      <c r="L21" s="204"/>
      <c r="M21" s="204"/>
      <c r="N21" s="43"/>
    </row>
    <row r="22" spans="1:14" x14ac:dyDescent="0.2">
      <c r="B22" s="110"/>
      <c r="C22" s="116"/>
      <c r="D22" s="242"/>
      <c r="E22" s="243"/>
      <c r="F22" s="243"/>
      <c r="G22" s="245" t="str">
        <f t="shared" si="0"/>
        <v/>
      </c>
      <c r="H22" s="243"/>
      <c r="I22" s="242"/>
      <c r="J22" s="242"/>
      <c r="K22" s="204"/>
      <c r="L22" s="204"/>
      <c r="M22" s="204"/>
      <c r="N22" s="43"/>
    </row>
    <row r="23" spans="1:14" x14ac:dyDescent="0.2">
      <c r="A23" s="228"/>
      <c r="B23" s="110"/>
      <c r="C23" s="116"/>
      <c r="D23" s="242"/>
      <c r="E23" s="243"/>
      <c r="F23" s="243"/>
      <c r="G23" s="245" t="str">
        <f t="shared" si="0"/>
        <v/>
      </c>
      <c r="H23" s="243"/>
      <c r="I23" s="242"/>
      <c r="J23" s="242"/>
      <c r="K23" s="204"/>
      <c r="L23" s="204"/>
      <c r="M23" s="204"/>
      <c r="N23" s="43"/>
    </row>
    <row r="24" spans="1:14" x14ac:dyDescent="0.2">
      <c r="A24" s="246"/>
      <c r="B24" s="110"/>
      <c r="C24" s="116"/>
      <c r="D24" s="242"/>
      <c r="E24" s="243"/>
      <c r="F24" s="243"/>
      <c r="G24" s="245" t="str">
        <f t="shared" si="0"/>
        <v/>
      </c>
      <c r="H24" s="243"/>
      <c r="I24" s="242"/>
      <c r="J24" s="242"/>
      <c r="K24" s="204"/>
      <c r="L24" s="204"/>
      <c r="M24" s="204"/>
      <c r="N24" s="43"/>
    </row>
    <row r="25" spans="1:14" x14ac:dyDescent="0.2">
      <c r="B25" s="110"/>
      <c r="C25" s="116"/>
      <c r="D25" s="242"/>
      <c r="E25" s="243"/>
      <c r="F25" s="243"/>
      <c r="G25" s="245" t="str">
        <f t="shared" si="0"/>
        <v/>
      </c>
      <c r="H25" s="243"/>
      <c r="I25" s="242"/>
      <c r="J25" s="242"/>
      <c r="K25" s="204"/>
      <c r="L25" s="204"/>
      <c r="M25" s="204"/>
      <c r="N25" s="43"/>
    </row>
    <row r="26" spans="1:14" x14ac:dyDescent="0.2">
      <c r="B26" s="110"/>
      <c r="C26" s="116"/>
      <c r="D26" s="242"/>
      <c r="E26" s="243"/>
      <c r="F26" s="243"/>
      <c r="G26" s="245" t="str">
        <f t="shared" si="0"/>
        <v/>
      </c>
      <c r="H26" s="243"/>
      <c r="I26" s="242"/>
      <c r="J26" s="242"/>
      <c r="K26" s="204"/>
      <c r="L26" s="204"/>
      <c r="M26" s="204"/>
      <c r="N26" s="43"/>
    </row>
    <row r="27" spans="1:14" x14ac:dyDescent="0.2">
      <c r="B27" s="110"/>
      <c r="C27" s="116"/>
      <c r="D27" s="242"/>
      <c r="E27" s="243"/>
      <c r="F27" s="243"/>
      <c r="G27" s="245" t="str">
        <f t="shared" si="0"/>
        <v/>
      </c>
      <c r="H27" s="243"/>
      <c r="I27" s="242"/>
      <c r="J27" s="242"/>
      <c r="K27" s="204"/>
      <c r="L27" s="204"/>
      <c r="M27" s="204"/>
      <c r="N27" s="43"/>
    </row>
    <row r="28" spans="1:14" x14ac:dyDescent="0.2">
      <c r="B28" s="110"/>
      <c r="C28" s="116"/>
      <c r="D28" s="242"/>
      <c r="E28" s="243"/>
      <c r="F28" s="243"/>
      <c r="G28" s="245" t="str">
        <f t="shared" si="0"/>
        <v/>
      </c>
      <c r="H28" s="243"/>
      <c r="I28" s="242"/>
      <c r="J28" s="242"/>
      <c r="K28" s="204"/>
      <c r="L28" s="204"/>
      <c r="M28" s="204"/>
      <c r="N28" s="43"/>
    </row>
    <row r="29" spans="1:14" x14ac:dyDescent="0.2">
      <c r="B29" s="110"/>
      <c r="C29" s="116"/>
      <c r="D29" s="242"/>
      <c r="E29" s="243"/>
      <c r="F29" s="243"/>
      <c r="G29" s="245" t="str">
        <f t="shared" si="0"/>
        <v/>
      </c>
      <c r="H29" s="243"/>
      <c r="I29" s="242"/>
      <c r="J29" s="242"/>
      <c r="K29" s="204"/>
      <c r="L29" s="204"/>
      <c r="M29" s="204"/>
      <c r="N29" s="43"/>
    </row>
    <row r="30" spans="1:14" x14ac:dyDescent="0.2">
      <c r="B30" s="247" t="s">
        <v>1</v>
      </c>
      <c r="C30" s="247"/>
      <c r="D30" s="248" t="s">
        <v>2</v>
      </c>
      <c r="E30" s="249">
        <f>SUM(E18:E29)</f>
        <v>0</v>
      </c>
      <c r="F30" s="249">
        <f>SUM(F18:F29)</f>
        <v>0</v>
      </c>
      <c r="G30" s="249">
        <f>SUM(G18:G29)</f>
        <v>0</v>
      </c>
      <c r="H30" s="249">
        <f>SUM(H18:H29)</f>
        <v>0</v>
      </c>
      <c r="I30" s="248" t="s">
        <v>2</v>
      </c>
      <c r="J30" s="248" t="s">
        <v>2</v>
      </c>
      <c r="K30" s="250" t="s">
        <v>2</v>
      </c>
      <c r="L30" s="250" t="s">
        <v>2</v>
      </c>
      <c r="M30" s="250"/>
      <c r="N30" s="250" t="s">
        <v>2</v>
      </c>
    </row>
    <row r="31" spans="1:14" x14ac:dyDescent="0.2">
      <c r="B31" s="238" t="s">
        <v>229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51"/>
      <c r="M31" s="239"/>
      <c r="N31" s="241"/>
    </row>
    <row r="32" spans="1:14" x14ac:dyDescent="0.2">
      <c r="B32" s="110"/>
      <c r="C32" s="116"/>
      <c r="D32" s="242"/>
      <c r="E32" s="243"/>
      <c r="F32" s="244"/>
      <c r="G32" s="245" t="str">
        <f>IF(F32/7.5345=0,"",F32/7.5345)</f>
        <v/>
      </c>
      <c r="H32" s="243"/>
      <c r="I32" s="242"/>
      <c r="J32" s="242"/>
      <c r="K32" s="204"/>
      <c r="L32" s="204"/>
      <c r="M32" s="204"/>
      <c r="N32" s="43"/>
    </row>
    <row r="33" spans="2:16" x14ac:dyDescent="0.2">
      <c r="B33" s="110"/>
      <c r="C33" s="116"/>
      <c r="D33" s="242"/>
      <c r="E33" s="243"/>
      <c r="F33" s="243"/>
      <c r="G33" s="245" t="str">
        <f t="shared" ref="G33:G43" si="1">IF(F33/7.5345=0,"",F33/7.5345)</f>
        <v/>
      </c>
      <c r="H33" s="243"/>
      <c r="I33" s="242"/>
      <c r="J33" s="242"/>
      <c r="K33" s="204"/>
      <c r="L33" s="204"/>
      <c r="M33" s="204"/>
      <c r="N33" s="43"/>
    </row>
    <row r="34" spans="2:16" x14ac:dyDescent="0.2">
      <c r="B34" s="110"/>
      <c r="C34" s="116"/>
      <c r="D34" s="242"/>
      <c r="E34" s="243"/>
      <c r="F34" s="243"/>
      <c r="G34" s="245" t="str">
        <f t="shared" si="1"/>
        <v/>
      </c>
      <c r="H34" s="243"/>
      <c r="I34" s="242"/>
      <c r="J34" s="242"/>
      <c r="K34" s="204"/>
      <c r="L34" s="204"/>
      <c r="M34" s="204"/>
      <c r="N34" s="43"/>
    </row>
    <row r="35" spans="2:16" x14ac:dyDescent="0.2">
      <c r="B35" s="110"/>
      <c r="C35" s="116"/>
      <c r="D35" s="242"/>
      <c r="E35" s="243"/>
      <c r="F35" s="243"/>
      <c r="G35" s="245" t="str">
        <f t="shared" si="1"/>
        <v/>
      </c>
      <c r="H35" s="243"/>
      <c r="I35" s="242"/>
      <c r="J35" s="242"/>
      <c r="K35" s="204"/>
      <c r="L35" s="204"/>
      <c r="M35" s="204"/>
      <c r="N35" s="43"/>
    </row>
    <row r="36" spans="2:16" x14ac:dyDescent="0.2">
      <c r="B36" s="110"/>
      <c r="C36" s="116"/>
      <c r="D36" s="242"/>
      <c r="E36" s="243"/>
      <c r="F36" s="243"/>
      <c r="G36" s="245" t="str">
        <f t="shared" si="1"/>
        <v/>
      </c>
      <c r="H36" s="243"/>
      <c r="I36" s="242"/>
      <c r="J36" s="242"/>
      <c r="K36" s="204"/>
      <c r="L36" s="204"/>
      <c r="M36" s="204"/>
      <c r="N36" s="43"/>
    </row>
    <row r="37" spans="2:16" x14ac:dyDescent="0.2">
      <c r="B37" s="110"/>
      <c r="C37" s="116"/>
      <c r="D37" s="242"/>
      <c r="E37" s="243"/>
      <c r="F37" s="243"/>
      <c r="G37" s="245" t="str">
        <f t="shared" si="1"/>
        <v/>
      </c>
      <c r="H37" s="243"/>
      <c r="I37" s="242"/>
      <c r="J37" s="242"/>
      <c r="K37" s="204"/>
      <c r="L37" s="204"/>
      <c r="M37" s="204"/>
      <c r="N37" s="43"/>
    </row>
    <row r="38" spans="2:16" x14ac:dyDescent="0.2">
      <c r="B38" s="110"/>
      <c r="C38" s="116"/>
      <c r="D38" s="242"/>
      <c r="E38" s="243"/>
      <c r="F38" s="243"/>
      <c r="G38" s="245" t="str">
        <f t="shared" si="1"/>
        <v/>
      </c>
      <c r="H38" s="243"/>
      <c r="I38" s="242"/>
      <c r="J38" s="242"/>
      <c r="K38" s="204"/>
      <c r="L38" s="204"/>
      <c r="M38" s="204"/>
      <c r="N38" s="43"/>
    </row>
    <row r="39" spans="2:16" x14ac:dyDescent="0.2">
      <c r="B39" s="110"/>
      <c r="C39" s="116"/>
      <c r="D39" s="242"/>
      <c r="E39" s="243"/>
      <c r="F39" s="243"/>
      <c r="G39" s="245" t="str">
        <f t="shared" si="1"/>
        <v/>
      </c>
      <c r="H39" s="243"/>
      <c r="I39" s="242"/>
      <c r="J39" s="242"/>
      <c r="K39" s="204"/>
      <c r="L39" s="204"/>
      <c r="M39" s="204"/>
      <c r="N39" s="43"/>
    </row>
    <row r="40" spans="2:16" x14ac:dyDescent="0.2">
      <c r="B40" s="110"/>
      <c r="C40" s="116"/>
      <c r="D40" s="242"/>
      <c r="E40" s="243"/>
      <c r="F40" s="243"/>
      <c r="G40" s="245" t="str">
        <f t="shared" si="1"/>
        <v/>
      </c>
      <c r="H40" s="243"/>
      <c r="I40" s="242"/>
      <c r="J40" s="242"/>
      <c r="K40" s="204"/>
      <c r="L40" s="204"/>
      <c r="M40" s="204"/>
      <c r="N40" s="43"/>
    </row>
    <row r="41" spans="2:16" x14ac:dyDescent="0.2">
      <c r="B41" s="110"/>
      <c r="C41" s="116"/>
      <c r="D41" s="242"/>
      <c r="E41" s="243"/>
      <c r="F41" s="243"/>
      <c r="G41" s="245" t="str">
        <f t="shared" si="1"/>
        <v/>
      </c>
      <c r="H41" s="243"/>
      <c r="I41" s="242"/>
      <c r="J41" s="242"/>
      <c r="K41" s="204"/>
      <c r="L41" s="204"/>
      <c r="M41" s="204"/>
      <c r="N41" s="43"/>
    </row>
    <row r="42" spans="2:16" x14ac:dyDescent="0.2">
      <c r="B42" s="110"/>
      <c r="C42" s="116"/>
      <c r="D42" s="242"/>
      <c r="E42" s="243"/>
      <c r="F42" s="243"/>
      <c r="G42" s="245" t="str">
        <f t="shared" si="1"/>
        <v/>
      </c>
      <c r="H42" s="243"/>
      <c r="I42" s="242"/>
      <c r="J42" s="242"/>
      <c r="K42" s="204"/>
      <c r="L42" s="204"/>
      <c r="M42" s="204"/>
      <c r="N42" s="43"/>
    </row>
    <row r="43" spans="2:16" x14ac:dyDescent="0.2">
      <c r="B43" s="110"/>
      <c r="C43" s="116"/>
      <c r="D43" s="242"/>
      <c r="E43" s="243"/>
      <c r="F43" s="243"/>
      <c r="G43" s="245" t="str">
        <f t="shared" si="1"/>
        <v/>
      </c>
      <c r="H43" s="243"/>
      <c r="I43" s="242"/>
      <c r="J43" s="242"/>
      <c r="K43" s="204"/>
      <c r="L43" s="204"/>
      <c r="M43" s="204"/>
      <c r="N43" s="43"/>
    </row>
    <row r="44" spans="2:16" x14ac:dyDescent="0.2">
      <c r="B44" s="247" t="s">
        <v>1</v>
      </c>
      <c r="C44" s="247"/>
      <c r="D44" s="248" t="s">
        <v>2</v>
      </c>
      <c r="E44" s="249">
        <f>SUM(E32:E43)</f>
        <v>0</v>
      </c>
      <c r="F44" s="249">
        <f>SUM(F32:F43)</f>
        <v>0</v>
      </c>
      <c r="G44" s="249">
        <f>SUM(G32:G43)</f>
        <v>0</v>
      </c>
      <c r="H44" s="249">
        <f>SUM(H32:H43)</f>
        <v>0</v>
      </c>
      <c r="I44" s="248" t="s">
        <v>2</v>
      </c>
      <c r="J44" s="248" t="s">
        <v>2</v>
      </c>
      <c r="K44" s="250" t="s">
        <v>2</v>
      </c>
      <c r="L44" s="250" t="s">
        <v>2</v>
      </c>
      <c r="M44" s="250"/>
      <c r="N44" s="250" t="s">
        <v>2</v>
      </c>
    </row>
    <row r="45" spans="2:16" x14ac:dyDescent="0.2"/>
    <row r="46" spans="2:16" x14ac:dyDescent="0.2">
      <c r="B46" s="252" t="s">
        <v>155</v>
      </c>
    </row>
    <row r="47" spans="2:16" x14ac:dyDescent="0.2">
      <c r="B47" s="387" t="s">
        <v>35</v>
      </c>
      <c r="C47" s="381" t="s">
        <v>99</v>
      </c>
      <c r="D47" s="345"/>
      <c r="E47" s="387" t="s">
        <v>100</v>
      </c>
      <c r="F47" s="388"/>
      <c r="G47" s="387" t="s">
        <v>101</v>
      </c>
      <c r="H47" s="388"/>
      <c r="I47" s="381" t="s">
        <v>288</v>
      </c>
      <c r="J47" s="389"/>
      <c r="K47" s="381" t="s">
        <v>102</v>
      </c>
      <c r="L47" s="389"/>
      <c r="M47" s="381" t="s">
        <v>170</v>
      </c>
      <c r="N47" s="389"/>
      <c r="O47" s="381" t="s">
        <v>17</v>
      </c>
      <c r="P47" s="389"/>
    </row>
    <row r="48" spans="2:16" x14ac:dyDescent="0.2">
      <c r="B48" s="387"/>
      <c r="C48" s="382"/>
      <c r="D48" s="349"/>
      <c r="E48" s="388"/>
      <c r="F48" s="388"/>
      <c r="G48" s="388"/>
      <c r="H48" s="388"/>
      <c r="I48" s="390"/>
      <c r="J48" s="391"/>
      <c r="K48" s="390"/>
      <c r="L48" s="391"/>
      <c r="M48" s="390"/>
      <c r="N48" s="391"/>
      <c r="O48" s="390"/>
      <c r="P48" s="391"/>
    </row>
    <row r="49" spans="2:16" ht="38.25" x14ac:dyDescent="0.2">
      <c r="B49" s="253" t="s">
        <v>18</v>
      </c>
      <c r="C49" s="254" t="s">
        <v>213</v>
      </c>
      <c r="D49" s="254" t="s">
        <v>214</v>
      </c>
      <c r="E49" s="254" t="s">
        <v>213</v>
      </c>
      <c r="F49" s="254" t="s">
        <v>214</v>
      </c>
      <c r="G49" s="254" t="s">
        <v>213</v>
      </c>
      <c r="H49" s="254" t="s">
        <v>214</v>
      </c>
      <c r="I49" s="254" t="s">
        <v>213</v>
      </c>
      <c r="J49" s="254" t="s">
        <v>214</v>
      </c>
      <c r="K49" s="254" t="s">
        <v>213</v>
      </c>
      <c r="L49" s="254" t="s">
        <v>214</v>
      </c>
      <c r="M49" s="254" t="s">
        <v>213</v>
      </c>
      <c r="N49" s="254" t="s">
        <v>214</v>
      </c>
      <c r="O49" s="254" t="s">
        <v>213</v>
      </c>
      <c r="P49" s="254" t="s">
        <v>214</v>
      </c>
    </row>
    <row r="50" spans="2:16" x14ac:dyDescent="0.2">
      <c r="B50" s="207" t="str">
        <f t="shared" ref="B50:B61" si="2">IF(B18=0,"",B18)</f>
        <v/>
      </c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</row>
    <row r="51" spans="2:16" x14ac:dyDescent="0.2">
      <c r="B51" s="207" t="str">
        <f t="shared" si="2"/>
        <v/>
      </c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</row>
    <row r="52" spans="2:16" x14ac:dyDescent="0.2">
      <c r="B52" s="207" t="str">
        <f t="shared" si="2"/>
        <v/>
      </c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</row>
    <row r="53" spans="2:16" x14ac:dyDescent="0.2">
      <c r="B53" s="207" t="str">
        <f t="shared" si="2"/>
        <v/>
      </c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</row>
    <row r="54" spans="2:16" x14ac:dyDescent="0.2">
      <c r="B54" s="207" t="str">
        <f t="shared" si="2"/>
        <v/>
      </c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</row>
    <row r="55" spans="2:16" x14ac:dyDescent="0.2">
      <c r="B55" s="207" t="str">
        <f t="shared" si="2"/>
        <v/>
      </c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</row>
    <row r="56" spans="2:16" x14ac:dyDescent="0.2">
      <c r="B56" s="207" t="str">
        <f t="shared" si="2"/>
        <v/>
      </c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</row>
    <row r="57" spans="2:16" x14ac:dyDescent="0.2">
      <c r="B57" s="207" t="str">
        <f t="shared" si="2"/>
        <v/>
      </c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</row>
    <row r="58" spans="2:16" x14ac:dyDescent="0.2">
      <c r="B58" s="207" t="str">
        <f t="shared" si="2"/>
        <v/>
      </c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</row>
    <row r="59" spans="2:16" x14ac:dyDescent="0.2">
      <c r="B59" s="207" t="str">
        <f t="shared" si="2"/>
        <v/>
      </c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</row>
    <row r="60" spans="2:16" x14ac:dyDescent="0.2">
      <c r="B60" s="207" t="str">
        <f t="shared" si="2"/>
        <v/>
      </c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</row>
    <row r="61" spans="2:16" x14ac:dyDescent="0.2">
      <c r="B61" s="207" t="str">
        <f t="shared" si="2"/>
        <v/>
      </c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</row>
    <row r="62" spans="2:16" x14ac:dyDescent="0.2">
      <c r="B62" s="247" t="s">
        <v>1</v>
      </c>
      <c r="C62" s="249">
        <f t="shared" ref="C62:J62" si="3">SUM(C50:C61)</f>
        <v>0</v>
      </c>
      <c r="D62" s="249">
        <f t="shared" si="3"/>
        <v>0</v>
      </c>
      <c r="E62" s="249">
        <f t="shared" si="3"/>
        <v>0</v>
      </c>
      <c r="F62" s="249">
        <f t="shared" si="3"/>
        <v>0</v>
      </c>
      <c r="G62" s="249">
        <f t="shared" si="3"/>
        <v>0</v>
      </c>
      <c r="H62" s="249">
        <f t="shared" si="3"/>
        <v>0</v>
      </c>
      <c r="I62" s="249">
        <f t="shared" si="3"/>
        <v>0</v>
      </c>
      <c r="J62" s="249">
        <f t="shared" si="3"/>
        <v>0</v>
      </c>
      <c r="K62" s="249">
        <f>SUM(J50:J61)</f>
        <v>0</v>
      </c>
      <c r="L62" s="249">
        <f>SUM(L50:L61)</f>
        <v>0</v>
      </c>
      <c r="M62" s="249">
        <f>SUM(M50:M61)</f>
        <v>0</v>
      </c>
      <c r="N62" s="249">
        <f>SUM(N50:N61)</f>
        <v>0</v>
      </c>
      <c r="O62" s="249">
        <f>SUM(O50:O61)</f>
        <v>0</v>
      </c>
      <c r="P62" s="249">
        <f>SUM(P50:P61)</f>
        <v>0</v>
      </c>
    </row>
    <row r="63" spans="2:16" ht="38.25" x14ac:dyDescent="0.2">
      <c r="B63" s="247" t="s">
        <v>19</v>
      </c>
      <c r="C63" s="254" t="s">
        <v>213</v>
      </c>
      <c r="D63" s="254" t="s">
        <v>214</v>
      </c>
      <c r="E63" s="254" t="s">
        <v>213</v>
      </c>
      <c r="F63" s="254" t="s">
        <v>214</v>
      </c>
      <c r="G63" s="254" t="s">
        <v>213</v>
      </c>
      <c r="H63" s="254" t="s">
        <v>214</v>
      </c>
      <c r="I63" s="254" t="s">
        <v>213</v>
      </c>
      <c r="J63" s="254" t="s">
        <v>214</v>
      </c>
      <c r="K63" s="254" t="s">
        <v>213</v>
      </c>
      <c r="L63" s="254" t="s">
        <v>214</v>
      </c>
      <c r="M63" s="254" t="s">
        <v>213</v>
      </c>
      <c r="N63" s="254" t="s">
        <v>214</v>
      </c>
      <c r="O63" s="254" t="s">
        <v>213</v>
      </c>
      <c r="P63" s="254" t="s">
        <v>214</v>
      </c>
    </row>
    <row r="64" spans="2:16" x14ac:dyDescent="0.2">
      <c r="B64" s="207" t="str">
        <f t="shared" ref="B64:B75" si="4">IF(B32=0,"",B32)</f>
        <v/>
      </c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</row>
    <row r="65" spans="2:16" x14ac:dyDescent="0.2">
      <c r="B65" s="207" t="str">
        <f t="shared" si="4"/>
        <v/>
      </c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</row>
    <row r="66" spans="2:16" x14ac:dyDescent="0.2">
      <c r="B66" s="207" t="str">
        <f t="shared" si="4"/>
        <v/>
      </c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</row>
    <row r="67" spans="2:16" x14ac:dyDescent="0.2">
      <c r="B67" s="207" t="str">
        <f t="shared" si="4"/>
        <v/>
      </c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</row>
    <row r="68" spans="2:16" x14ac:dyDescent="0.2">
      <c r="B68" s="207" t="str">
        <f t="shared" si="4"/>
        <v/>
      </c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</row>
    <row r="69" spans="2:16" x14ac:dyDescent="0.2">
      <c r="B69" s="207" t="str">
        <f t="shared" si="4"/>
        <v/>
      </c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</row>
    <row r="70" spans="2:16" x14ac:dyDescent="0.2">
      <c r="B70" s="207" t="str">
        <f t="shared" si="4"/>
        <v/>
      </c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</row>
    <row r="71" spans="2:16" x14ac:dyDescent="0.2">
      <c r="B71" s="207" t="str">
        <f t="shared" si="4"/>
        <v/>
      </c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</row>
    <row r="72" spans="2:16" x14ac:dyDescent="0.2">
      <c r="B72" s="207" t="str">
        <f t="shared" si="4"/>
        <v/>
      </c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</row>
    <row r="73" spans="2:16" x14ac:dyDescent="0.2">
      <c r="B73" s="207" t="str">
        <f t="shared" si="4"/>
        <v/>
      </c>
      <c r="C73" s="243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</row>
    <row r="74" spans="2:16" x14ac:dyDescent="0.2">
      <c r="B74" s="207" t="str">
        <f t="shared" si="4"/>
        <v/>
      </c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</row>
    <row r="75" spans="2:16" x14ac:dyDescent="0.2">
      <c r="B75" s="207" t="str">
        <f t="shared" si="4"/>
        <v/>
      </c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</row>
    <row r="76" spans="2:16" x14ac:dyDescent="0.2">
      <c r="B76" s="247" t="s">
        <v>1</v>
      </c>
      <c r="C76" s="249">
        <f t="shared" ref="C76:N76" si="5">SUM(C64:C75)</f>
        <v>0</v>
      </c>
      <c r="D76" s="249">
        <f t="shared" si="5"/>
        <v>0</v>
      </c>
      <c r="E76" s="249">
        <f t="shared" si="5"/>
        <v>0</v>
      </c>
      <c r="F76" s="249">
        <f t="shared" si="5"/>
        <v>0</v>
      </c>
      <c r="G76" s="249">
        <f t="shared" si="5"/>
        <v>0</v>
      </c>
      <c r="H76" s="249">
        <f t="shared" si="5"/>
        <v>0</v>
      </c>
      <c r="I76" s="249">
        <f t="shared" si="5"/>
        <v>0</v>
      </c>
      <c r="J76" s="249">
        <f t="shared" si="5"/>
        <v>0</v>
      </c>
      <c r="K76" s="249">
        <f t="shared" si="5"/>
        <v>0</v>
      </c>
      <c r="L76" s="249">
        <f t="shared" si="5"/>
        <v>0</v>
      </c>
      <c r="M76" s="249">
        <f t="shared" si="5"/>
        <v>0</v>
      </c>
      <c r="N76" s="249">
        <f t="shared" si="5"/>
        <v>0</v>
      </c>
      <c r="O76" s="249">
        <f t="shared" ref="O76:P76" si="6">SUM(O64:O75)</f>
        <v>0</v>
      </c>
      <c r="P76" s="249">
        <f t="shared" si="6"/>
        <v>0</v>
      </c>
    </row>
    <row r="77" spans="2:16" x14ac:dyDescent="0.2"/>
    <row r="78" spans="2:16" x14ac:dyDescent="0.2">
      <c r="B78" s="198" t="s">
        <v>20</v>
      </c>
      <c r="C78" s="231"/>
      <c r="D78" s="231"/>
      <c r="E78" s="231"/>
    </row>
    <row r="79" spans="2:16" x14ac:dyDescent="0.2">
      <c r="B79" s="376" t="s">
        <v>21</v>
      </c>
      <c r="C79" s="383" t="s">
        <v>22</v>
      </c>
      <c r="D79" s="384"/>
      <c r="E79" s="392" t="s">
        <v>23</v>
      </c>
      <c r="F79" s="375"/>
      <c r="G79" s="367" t="s">
        <v>219</v>
      </c>
      <c r="H79" s="366" t="s">
        <v>109</v>
      </c>
      <c r="I79" s="378" t="s">
        <v>218</v>
      </c>
      <c r="J79" s="366" t="s">
        <v>220</v>
      </c>
    </row>
    <row r="80" spans="2:16" x14ac:dyDescent="0.2">
      <c r="B80" s="377"/>
      <c r="C80" s="385"/>
      <c r="D80" s="386"/>
      <c r="E80" s="375"/>
      <c r="F80" s="375"/>
      <c r="G80" s="375"/>
      <c r="H80" s="375"/>
      <c r="I80" s="375"/>
      <c r="J80" s="375"/>
    </row>
    <row r="81" spans="2:10" x14ac:dyDescent="0.2">
      <c r="B81" s="116"/>
      <c r="C81" s="364"/>
      <c r="D81" s="308"/>
      <c r="E81" s="364"/>
      <c r="F81" s="308"/>
      <c r="G81" s="243"/>
      <c r="H81" s="242"/>
      <c r="I81" s="243"/>
      <c r="J81" s="47"/>
    </row>
    <row r="82" spans="2:10" x14ac:dyDescent="0.2">
      <c r="B82" s="116"/>
      <c r="C82" s="364"/>
      <c r="D82" s="308"/>
      <c r="E82" s="364"/>
      <c r="F82" s="308"/>
      <c r="G82" s="243"/>
      <c r="H82" s="242"/>
      <c r="I82" s="243"/>
      <c r="J82" s="43"/>
    </row>
    <row r="83" spans="2:10" x14ac:dyDescent="0.2">
      <c r="B83" s="116"/>
      <c r="C83" s="364"/>
      <c r="D83" s="308"/>
      <c r="E83" s="364"/>
      <c r="F83" s="308"/>
      <c r="G83" s="243"/>
      <c r="H83" s="242"/>
      <c r="I83" s="243"/>
      <c r="J83" s="43"/>
    </row>
    <row r="84" spans="2:10" x14ac:dyDescent="0.2">
      <c r="B84" s="116"/>
      <c r="C84" s="364"/>
      <c r="D84" s="308"/>
      <c r="E84" s="364"/>
      <c r="F84" s="308"/>
      <c r="G84" s="243"/>
      <c r="H84" s="242"/>
      <c r="I84" s="243"/>
      <c r="J84" s="43"/>
    </row>
    <row r="85" spans="2:10" x14ac:dyDescent="0.2">
      <c r="B85" s="116"/>
      <c r="C85" s="364"/>
      <c r="D85" s="308"/>
      <c r="E85" s="364"/>
      <c r="F85" s="308"/>
      <c r="G85" s="243"/>
      <c r="H85" s="242"/>
      <c r="I85" s="243"/>
      <c r="J85" s="43"/>
    </row>
    <row r="86" spans="2:10" x14ac:dyDescent="0.2">
      <c r="B86" s="116"/>
      <c r="C86" s="364"/>
      <c r="D86" s="308"/>
      <c r="E86" s="364"/>
      <c r="F86" s="308"/>
      <c r="G86" s="243"/>
      <c r="H86" s="242"/>
      <c r="I86" s="243"/>
      <c r="J86" s="43"/>
    </row>
    <row r="87" spans="2:10" x14ac:dyDescent="0.2">
      <c r="B87" s="116"/>
      <c r="C87" s="364"/>
      <c r="D87" s="308"/>
      <c r="E87" s="364"/>
      <c r="F87" s="308"/>
      <c r="G87" s="243"/>
      <c r="H87" s="242"/>
      <c r="I87" s="243"/>
      <c r="J87" s="43"/>
    </row>
    <row r="88" spans="2:10" x14ac:dyDescent="0.2">
      <c r="B88" s="116"/>
      <c r="C88" s="364"/>
      <c r="D88" s="308"/>
      <c r="E88" s="364"/>
      <c r="F88" s="308"/>
      <c r="G88" s="243"/>
      <c r="H88" s="242"/>
      <c r="I88" s="243"/>
      <c r="J88" s="43"/>
    </row>
    <row r="89" spans="2:10" x14ac:dyDescent="0.2">
      <c r="B89" s="116"/>
      <c r="C89" s="364"/>
      <c r="D89" s="308"/>
      <c r="E89" s="364"/>
      <c r="F89" s="308"/>
      <c r="G89" s="243"/>
      <c r="H89" s="242"/>
      <c r="I89" s="243"/>
      <c r="J89" s="43"/>
    </row>
    <row r="90" spans="2:10" x14ac:dyDescent="0.2">
      <c r="B90" s="116"/>
      <c r="C90" s="181"/>
      <c r="D90" s="11"/>
      <c r="E90" s="181"/>
      <c r="F90" s="11"/>
      <c r="G90" s="243"/>
      <c r="H90" s="242"/>
      <c r="I90" s="243"/>
      <c r="J90" s="43"/>
    </row>
    <row r="91" spans="2:10" x14ac:dyDescent="0.2">
      <c r="B91" s="116"/>
      <c r="C91" s="181"/>
      <c r="D91" s="11"/>
      <c r="E91" s="181"/>
      <c r="F91" s="11"/>
      <c r="G91" s="243"/>
      <c r="H91" s="242"/>
      <c r="I91" s="243"/>
      <c r="J91" s="43"/>
    </row>
    <row r="92" spans="2:10" x14ac:dyDescent="0.2">
      <c r="B92" s="116"/>
      <c r="C92" s="364"/>
      <c r="D92" s="308"/>
      <c r="E92" s="364"/>
      <c r="F92" s="308"/>
      <c r="G92" s="243"/>
      <c r="H92" s="242"/>
      <c r="I92" s="243"/>
      <c r="J92" s="43"/>
    </row>
    <row r="93" spans="2:10" x14ac:dyDescent="0.2">
      <c r="B93" s="253" t="s">
        <v>1</v>
      </c>
      <c r="C93" s="399" t="s">
        <v>2</v>
      </c>
      <c r="D93" s="400"/>
      <c r="E93" s="399" t="s">
        <v>2</v>
      </c>
      <c r="F93" s="400"/>
      <c r="G93" s="249">
        <f>SUM(G81:G92)</f>
        <v>0</v>
      </c>
      <c r="H93" s="248" t="s">
        <v>2</v>
      </c>
      <c r="I93" s="249">
        <f>SUM(I81:I92)</f>
        <v>0</v>
      </c>
      <c r="J93" s="250" t="s">
        <v>2</v>
      </c>
    </row>
    <row r="94" spans="2:10" x14ac:dyDescent="0.2"/>
    <row r="95" spans="2:10" x14ac:dyDescent="0.2">
      <c r="B95" s="198" t="s">
        <v>86</v>
      </c>
      <c r="C95" s="231"/>
      <c r="D95" s="231"/>
      <c r="E95" s="231"/>
    </row>
    <row r="96" spans="2:10" x14ac:dyDescent="0.2">
      <c r="B96" s="376" t="s">
        <v>25</v>
      </c>
      <c r="C96" s="383" t="s">
        <v>22</v>
      </c>
      <c r="D96" s="384"/>
      <c r="E96" s="392" t="s">
        <v>23</v>
      </c>
      <c r="F96" s="375"/>
      <c r="G96" s="367" t="s">
        <v>219</v>
      </c>
      <c r="H96" s="366" t="s">
        <v>109</v>
      </c>
      <c r="I96" s="378" t="s">
        <v>218</v>
      </c>
      <c r="J96" s="366" t="s">
        <v>220</v>
      </c>
    </row>
    <row r="97" spans="2:10" x14ac:dyDescent="0.2">
      <c r="B97" s="377"/>
      <c r="C97" s="385"/>
      <c r="D97" s="386"/>
      <c r="E97" s="375"/>
      <c r="F97" s="375"/>
      <c r="G97" s="375"/>
      <c r="H97" s="375"/>
      <c r="I97" s="375"/>
      <c r="J97" s="375"/>
    </row>
    <row r="98" spans="2:10" x14ac:dyDescent="0.2">
      <c r="B98" s="110"/>
      <c r="C98" s="364"/>
      <c r="D98" s="308"/>
      <c r="E98" s="364"/>
      <c r="F98" s="308"/>
      <c r="G98" s="243"/>
      <c r="H98" s="242"/>
      <c r="I98" s="243"/>
      <c r="J98" s="47"/>
    </row>
    <row r="99" spans="2:10" x14ac:dyDescent="0.2">
      <c r="B99" s="110"/>
      <c r="C99" s="364"/>
      <c r="D99" s="308"/>
      <c r="E99" s="364"/>
      <c r="F99" s="308"/>
      <c r="G99" s="243"/>
      <c r="H99" s="242"/>
      <c r="I99" s="243"/>
      <c r="J99" s="43"/>
    </row>
    <row r="100" spans="2:10" x14ac:dyDescent="0.2">
      <c r="B100" s="110"/>
      <c r="C100" s="364"/>
      <c r="D100" s="308"/>
      <c r="E100" s="364"/>
      <c r="F100" s="308"/>
      <c r="G100" s="243"/>
      <c r="H100" s="242"/>
      <c r="I100" s="243"/>
      <c r="J100" s="43"/>
    </row>
    <row r="101" spans="2:10" x14ac:dyDescent="0.2">
      <c r="B101" s="110"/>
      <c r="C101" s="364"/>
      <c r="D101" s="308"/>
      <c r="E101" s="364"/>
      <c r="F101" s="308"/>
      <c r="G101" s="243"/>
      <c r="H101" s="242"/>
      <c r="I101" s="243"/>
      <c r="J101" s="43"/>
    </row>
    <row r="102" spans="2:10" x14ac:dyDescent="0.2">
      <c r="B102" s="110"/>
      <c r="C102" s="364"/>
      <c r="D102" s="308"/>
      <c r="E102" s="364"/>
      <c r="F102" s="308"/>
      <c r="G102" s="243"/>
      <c r="H102" s="242"/>
      <c r="I102" s="243"/>
      <c r="J102" s="43"/>
    </row>
    <row r="103" spans="2:10" x14ac:dyDescent="0.2">
      <c r="B103" s="110"/>
      <c r="C103" s="364"/>
      <c r="D103" s="308"/>
      <c r="E103" s="364"/>
      <c r="F103" s="308"/>
      <c r="G103" s="243"/>
      <c r="H103" s="242"/>
      <c r="I103" s="243"/>
      <c r="J103" s="43"/>
    </row>
    <row r="104" spans="2:10" x14ac:dyDescent="0.2">
      <c r="B104" s="110"/>
      <c r="C104" s="364"/>
      <c r="D104" s="308"/>
      <c r="E104" s="364"/>
      <c r="F104" s="308"/>
      <c r="G104" s="243"/>
      <c r="H104" s="242"/>
      <c r="I104" s="243"/>
      <c r="J104" s="43"/>
    </row>
    <row r="105" spans="2:10" x14ac:dyDescent="0.2">
      <c r="B105" s="110"/>
      <c r="C105" s="364"/>
      <c r="D105" s="308"/>
      <c r="E105" s="364"/>
      <c r="F105" s="308"/>
      <c r="G105" s="243"/>
      <c r="H105" s="242"/>
      <c r="I105" s="243"/>
      <c r="J105" s="43"/>
    </row>
    <row r="106" spans="2:10" x14ac:dyDescent="0.2">
      <c r="B106" s="110"/>
      <c r="C106" s="364"/>
      <c r="D106" s="308"/>
      <c r="E106" s="364"/>
      <c r="F106" s="308"/>
      <c r="G106" s="243"/>
      <c r="H106" s="242"/>
      <c r="I106" s="243"/>
      <c r="J106" s="43"/>
    </row>
    <row r="107" spans="2:10" x14ac:dyDescent="0.2">
      <c r="B107" s="110"/>
      <c r="C107" s="181"/>
      <c r="D107" s="11"/>
      <c r="E107" s="181"/>
      <c r="F107" s="11"/>
      <c r="G107" s="243"/>
      <c r="H107" s="242"/>
      <c r="I107" s="243"/>
      <c r="J107" s="43"/>
    </row>
    <row r="108" spans="2:10" x14ac:dyDescent="0.2">
      <c r="B108" s="110"/>
      <c r="C108" s="181"/>
      <c r="D108" s="11"/>
      <c r="E108" s="181"/>
      <c r="F108" s="11"/>
      <c r="G108" s="243"/>
      <c r="H108" s="242"/>
      <c r="I108" s="243"/>
      <c r="J108" s="43"/>
    </row>
    <row r="109" spans="2:10" x14ac:dyDescent="0.2">
      <c r="B109" s="110"/>
      <c r="C109" s="364"/>
      <c r="D109" s="308"/>
      <c r="E109" s="364"/>
      <c r="F109" s="308"/>
      <c r="G109" s="243"/>
      <c r="H109" s="242"/>
      <c r="I109" s="243"/>
      <c r="J109" s="43"/>
    </row>
    <row r="110" spans="2:10" x14ac:dyDescent="0.2">
      <c r="B110" s="253" t="s">
        <v>1</v>
      </c>
      <c r="C110" s="399" t="s">
        <v>2</v>
      </c>
      <c r="D110" s="400"/>
      <c r="E110" s="399" t="s">
        <v>2</v>
      </c>
      <c r="F110" s="400"/>
      <c r="G110" s="249">
        <f>SUM(G98:G109)</f>
        <v>0</v>
      </c>
      <c r="H110" s="248" t="s">
        <v>2</v>
      </c>
      <c r="I110" s="249">
        <f>SUM(I98:I109)</f>
        <v>0</v>
      </c>
      <c r="J110" s="250" t="s">
        <v>2</v>
      </c>
    </row>
    <row r="111" spans="2:10" x14ac:dyDescent="0.2"/>
    <row r="112" spans="2:10" x14ac:dyDescent="0.2">
      <c r="B112" s="198" t="s">
        <v>26</v>
      </c>
      <c r="C112" s="231"/>
      <c r="D112" s="231"/>
      <c r="E112" s="231"/>
    </row>
    <row r="113" spans="2:14" x14ac:dyDescent="0.2">
      <c r="B113" s="370" t="s">
        <v>62</v>
      </c>
      <c r="C113" s="383" t="s">
        <v>31</v>
      </c>
      <c r="D113" s="384"/>
      <c r="E113" s="332" t="s">
        <v>156</v>
      </c>
      <c r="F113" s="367" t="s">
        <v>14</v>
      </c>
      <c r="G113" s="373" t="s">
        <v>215</v>
      </c>
      <c r="H113" s="373" t="s">
        <v>216</v>
      </c>
      <c r="I113" s="373" t="s">
        <v>217</v>
      </c>
      <c r="J113" s="373" t="s">
        <v>157</v>
      </c>
      <c r="K113" s="373" t="s">
        <v>24</v>
      </c>
      <c r="L113" s="332" t="s">
        <v>15</v>
      </c>
      <c r="M113" s="332" t="s">
        <v>16</v>
      </c>
      <c r="N113" s="332" t="s">
        <v>220</v>
      </c>
    </row>
    <row r="114" spans="2:14" x14ac:dyDescent="0.2">
      <c r="B114" s="371"/>
      <c r="C114" s="401"/>
      <c r="D114" s="402"/>
      <c r="E114" s="333"/>
      <c r="F114" s="368"/>
      <c r="G114" s="374"/>
      <c r="H114" s="374"/>
      <c r="I114" s="394"/>
      <c r="J114" s="394"/>
      <c r="K114" s="394"/>
      <c r="L114" s="394"/>
      <c r="M114" s="394"/>
      <c r="N114" s="394"/>
    </row>
    <row r="115" spans="2:14" x14ac:dyDescent="0.2">
      <c r="B115" s="372"/>
      <c r="C115" s="385"/>
      <c r="D115" s="386"/>
      <c r="E115" s="369"/>
      <c r="F115" s="369"/>
      <c r="G115" s="369"/>
      <c r="H115" s="369"/>
      <c r="I115" s="395"/>
      <c r="J115" s="395"/>
      <c r="K115" s="395"/>
      <c r="L115" s="395"/>
      <c r="M115" s="395"/>
      <c r="N115" s="395"/>
    </row>
    <row r="116" spans="2:14" x14ac:dyDescent="0.2">
      <c r="B116" s="110"/>
      <c r="C116" s="364"/>
      <c r="D116" s="308"/>
      <c r="E116" s="242"/>
      <c r="F116" s="243"/>
      <c r="G116" s="244"/>
      <c r="H116" s="245" t="str">
        <f>IF(G116/7.5345=0,"",G116/7.5345)</f>
        <v/>
      </c>
      <c r="I116" s="243"/>
      <c r="J116" s="242"/>
      <c r="K116" s="242"/>
      <c r="L116" s="204"/>
      <c r="M116" s="204"/>
      <c r="N116" s="47"/>
    </row>
    <row r="117" spans="2:14" x14ac:dyDescent="0.2">
      <c r="B117" s="110"/>
      <c r="C117" s="364"/>
      <c r="D117" s="308"/>
      <c r="E117" s="242"/>
      <c r="F117" s="243"/>
      <c r="G117" s="243"/>
      <c r="H117" s="245" t="str">
        <f t="shared" ref="H117:H127" si="7">IF(G117/7.5345=0,"",G117/7.5345)</f>
        <v/>
      </c>
      <c r="I117" s="243"/>
      <c r="J117" s="242"/>
      <c r="K117" s="242"/>
      <c r="L117" s="204"/>
      <c r="M117" s="204"/>
      <c r="N117" s="43"/>
    </row>
    <row r="118" spans="2:14" x14ac:dyDescent="0.2">
      <c r="B118" s="110"/>
      <c r="C118" s="364"/>
      <c r="D118" s="308"/>
      <c r="E118" s="242"/>
      <c r="F118" s="243"/>
      <c r="G118" s="243"/>
      <c r="H118" s="245" t="str">
        <f t="shared" si="7"/>
        <v/>
      </c>
      <c r="I118" s="243"/>
      <c r="J118" s="242"/>
      <c r="K118" s="242"/>
      <c r="L118" s="204"/>
      <c r="M118" s="204"/>
      <c r="N118" s="43"/>
    </row>
    <row r="119" spans="2:14" x14ac:dyDescent="0.2">
      <c r="B119" s="110"/>
      <c r="C119" s="364"/>
      <c r="D119" s="308"/>
      <c r="E119" s="242"/>
      <c r="F119" s="243"/>
      <c r="G119" s="243"/>
      <c r="H119" s="245" t="str">
        <f t="shared" si="7"/>
        <v/>
      </c>
      <c r="I119" s="243"/>
      <c r="J119" s="242"/>
      <c r="K119" s="242"/>
      <c r="L119" s="204"/>
      <c r="M119" s="204"/>
      <c r="N119" s="43"/>
    </row>
    <row r="120" spans="2:14" x14ac:dyDescent="0.2">
      <c r="B120" s="110"/>
      <c r="C120" s="364"/>
      <c r="D120" s="308"/>
      <c r="E120" s="242"/>
      <c r="F120" s="243"/>
      <c r="G120" s="243"/>
      <c r="H120" s="245" t="str">
        <f t="shared" si="7"/>
        <v/>
      </c>
      <c r="I120" s="243"/>
      <c r="J120" s="242"/>
      <c r="K120" s="242"/>
      <c r="L120" s="204"/>
      <c r="M120" s="204"/>
      <c r="N120" s="43"/>
    </row>
    <row r="121" spans="2:14" x14ac:dyDescent="0.2">
      <c r="B121" s="110"/>
      <c r="C121" s="364"/>
      <c r="D121" s="308"/>
      <c r="E121" s="242"/>
      <c r="F121" s="243"/>
      <c r="G121" s="243"/>
      <c r="H121" s="245" t="str">
        <f t="shared" si="7"/>
        <v/>
      </c>
      <c r="I121" s="243"/>
      <c r="J121" s="242"/>
      <c r="K121" s="242"/>
      <c r="L121" s="204"/>
      <c r="M121" s="204"/>
      <c r="N121" s="43"/>
    </row>
    <row r="122" spans="2:14" x14ac:dyDescent="0.2">
      <c r="B122" s="110"/>
      <c r="C122" s="364"/>
      <c r="D122" s="308"/>
      <c r="E122" s="242"/>
      <c r="F122" s="243"/>
      <c r="G122" s="243"/>
      <c r="H122" s="245" t="str">
        <f t="shared" si="7"/>
        <v/>
      </c>
      <c r="I122" s="243"/>
      <c r="J122" s="242"/>
      <c r="K122" s="242"/>
      <c r="L122" s="204"/>
      <c r="M122" s="204"/>
      <c r="N122" s="43"/>
    </row>
    <row r="123" spans="2:14" x14ac:dyDescent="0.2">
      <c r="B123" s="110"/>
      <c r="C123" s="364"/>
      <c r="D123" s="308"/>
      <c r="E123" s="242"/>
      <c r="F123" s="243"/>
      <c r="G123" s="243"/>
      <c r="H123" s="245" t="str">
        <f t="shared" si="7"/>
        <v/>
      </c>
      <c r="I123" s="243"/>
      <c r="J123" s="242"/>
      <c r="K123" s="242"/>
      <c r="L123" s="204"/>
      <c r="M123" s="204"/>
      <c r="N123" s="43"/>
    </row>
    <row r="124" spans="2:14" x14ac:dyDescent="0.2">
      <c r="B124" s="110"/>
      <c r="C124" s="364"/>
      <c r="D124" s="308"/>
      <c r="E124" s="242"/>
      <c r="F124" s="243"/>
      <c r="G124" s="243"/>
      <c r="H124" s="245" t="str">
        <f t="shared" si="7"/>
        <v/>
      </c>
      <c r="I124" s="243"/>
      <c r="J124" s="242"/>
      <c r="K124" s="242"/>
      <c r="L124" s="204"/>
      <c r="M124" s="204"/>
      <c r="N124" s="43"/>
    </row>
    <row r="125" spans="2:14" x14ac:dyDescent="0.2">
      <c r="B125" s="110"/>
      <c r="C125" s="364"/>
      <c r="D125" s="365"/>
      <c r="E125" s="242"/>
      <c r="F125" s="243"/>
      <c r="G125" s="243"/>
      <c r="H125" s="245" t="str">
        <f t="shared" si="7"/>
        <v/>
      </c>
      <c r="I125" s="243"/>
      <c r="J125" s="242"/>
      <c r="K125" s="242"/>
      <c r="L125" s="204"/>
      <c r="M125" s="204"/>
      <c r="N125" s="43"/>
    </row>
    <row r="126" spans="2:14" x14ac:dyDescent="0.2">
      <c r="B126" s="110"/>
      <c r="C126" s="364"/>
      <c r="D126" s="365"/>
      <c r="E126" s="242"/>
      <c r="F126" s="243"/>
      <c r="G126" s="243"/>
      <c r="H126" s="245" t="str">
        <f t="shared" si="7"/>
        <v/>
      </c>
      <c r="I126" s="243"/>
      <c r="J126" s="242"/>
      <c r="K126" s="242"/>
      <c r="L126" s="204"/>
      <c r="M126" s="204"/>
      <c r="N126" s="43"/>
    </row>
    <row r="127" spans="2:14" x14ac:dyDescent="0.2">
      <c r="B127" s="110"/>
      <c r="C127" s="364"/>
      <c r="D127" s="308"/>
      <c r="E127" s="242"/>
      <c r="F127" s="243"/>
      <c r="G127" s="243"/>
      <c r="H127" s="245" t="str">
        <f t="shared" si="7"/>
        <v/>
      </c>
      <c r="I127" s="243"/>
      <c r="J127" s="242"/>
      <c r="K127" s="242"/>
      <c r="L127" s="204"/>
      <c r="M127" s="204"/>
      <c r="N127" s="43"/>
    </row>
    <row r="128" spans="2:14" x14ac:dyDescent="0.2">
      <c r="B128" s="253" t="s">
        <v>1</v>
      </c>
      <c r="C128" s="399" t="s">
        <v>2</v>
      </c>
      <c r="D128" s="400"/>
      <c r="E128" s="248" t="s">
        <v>2</v>
      </c>
      <c r="F128" s="249">
        <f>SUM(F116:F127)</f>
        <v>0</v>
      </c>
      <c r="G128" s="249">
        <f>SUM(G116:G127)</f>
        <v>0</v>
      </c>
      <c r="H128" s="249">
        <f>SUM(H116:H127)</f>
        <v>0</v>
      </c>
      <c r="I128" s="249">
        <f>SUM(I116:I127)</f>
        <v>0</v>
      </c>
      <c r="J128" s="248" t="s">
        <v>2</v>
      </c>
      <c r="K128" s="248" t="s">
        <v>2</v>
      </c>
      <c r="L128" s="250" t="s">
        <v>2</v>
      </c>
      <c r="M128" s="250" t="s">
        <v>2</v>
      </c>
      <c r="N128" s="250" t="s">
        <v>2</v>
      </c>
    </row>
    <row r="129" x14ac:dyDescent="0.2"/>
  </sheetData>
  <sheetProtection selectLockedCells="1"/>
  <mergeCells count="104">
    <mergeCell ref="O47:P48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123:D123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89:D89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C126:D126"/>
    <mergeCell ref="C127:D127"/>
    <mergeCell ref="B14:B16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</mergeCells>
  <phoneticPr fontId="27" type="noConversion"/>
  <conditionalFormatting sqref="N13">
    <cfRule type="cellIs" dxfId="3" priority="1" operator="equal">
      <formula>""</formula>
    </cfRule>
  </conditionalFormatting>
  <dataValidations count="5">
    <dataValidation type="list" allowBlank="1" showInputMessage="1" showErrorMessage="1" sqref="B81:B92" xr:uid="{2A48F98C-83A0-463A-A44F-265E8400F215}">
      <formula1>vrsta2</formula1>
    </dataValidation>
    <dataValidation type="list" allowBlank="1" showInputMessage="1" showErrorMessage="1" sqref="B98:B109" xr:uid="{6D7CE7EA-880D-4605-8411-1FE5BBE7CA92}">
      <formula1>osnova1</formula1>
    </dataValidation>
    <dataValidation type="list" allowBlank="1" showInputMessage="1" showErrorMessage="1" sqref="L18:L29 L32:L43 L116:L127" xr:uid="{D9BE5325-B647-46D3-9959-7FA3C2640432}">
      <formula1>otplata1</formula1>
    </dataValidation>
    <dataValidation allowBlank="1" showInputMessage="1" showErrorMessage="1" prompt="Unose se procijenjene vrijednosti instrumenata osiguranja." sqref="N18 J98 J81 N116" xr:uid="{C8DECE7D-0FD9-4D5D-99C2-D6DE94B246AC}"/>
    <dataValidation allowBlank="1" showInputMessage="1" showErrorMessage="1" prompt="Ukupno stanje treba odgovarati stanju iz financijskih izvještaja na isti dan." sqref="F18 F32 G116" xr:uid="{9BF769A0-2D53-4C9D-99CA-A14B05562F1A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showRowColHeader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41" customWidth="1"/>
    <col min="2" max="2" width="26" style="41" customWidth="1"/>
    <col min="3" max="9" width="15.42578125" style="41" customWidth="1"/>
    <col min="10" max="10" width="15.42578125" style="100" customWidth="1"/>
    <col min="11" max="11" width="5" style="42" customWidth="1"/>
    <col min="12" max="14" width="0" style="41" hidden="1" customWidth="1"/>
    <col min="15" max="16384" width="9.140625" style="41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01" t="str">
        <f>IF('Struktura ulaganja-MPR-EU'!B5=0,"Prenosi se s prve stranice",'Struktura ulaganja-MPR-EU'!B5)</f>
        <v>Tablice klijenta-MPR-EU projekti</v>
      </c>
    </row>
    <row r="6" spans="1:14" ht="12.75" customHeight="1" x14ac:dyDescent="0.2">
      <c r="B6" s="16" t="s">
        <v>267</v>
      </c>
    </row>
    <row r="7" spans="1:14" ht="12.75" customHeight="1" x14ac:dyDescent="0.2">
      <c r="B7" s="102" t="str">
        <f>IF('Struktura ulaganja-MPR-EU'!B7=0,"Prenosi se s prve stranice",'Struktura ulaganja-MPR-EU'!B7)</f>
        <v>Prenosi se s prve stranice</v>
      </c>
    </row>
    <row r="8" spans="1:14" s="13" customFormat="1" ht="12.75" customHeight="1" x14ac:dyDescent="0.2">
      <c r="A8" s="12"/>
      <c r="B8" s="16" t="s">
        <v>268</v>
      </c>
      <c r="D8" s="120"/>
      <c r="F8" s="120"/>
      <c r="H8" s="120"/>
      <c r="J8" s="120"/>
      <c r="L8" s="120"/>
      <c r="M8" s="121"/>
      <c r="N8" s="122"/>
    </row>
    <row r="9" spans="1:14" ht="12.75" customHeight="1" x14ac:dyDescent="0.2">
      <c r="B9" s="32" t="str">
        <f>IF('Struktura ulaganja-MPR-EU'!B9=0,"Prenosi se s prve stranice",'Struktura ulaganja-MPR-EU'!B9)</f>
        <v>Prenosi se s prve stranice</v>
      </c>
    </row>
    <row r="10" spans="1:14" ht="12.75" customHeight="1" x14ac:dyDescent="0.2"/>
    <row r="11" spans="1:14" ht="12.75" customHeight="1" x14ac:dyDescent="0.2">
      <c r="B11" s="123" t="s">
        <v>114</v>
      </c>
      <c r="C11" s="104"/>
      <c r="D11" s="104"/>
      <c r="E11" s="104"/>
      <c r="F11" s="104"/>
      <c r="G11" s="104"/>
      <c r="H11" s="104"/>
      <c r="I11" s="104"/>
      <c r="J11" s="124"/>
    </row>
    <row r="12" spans="1:14" ht="12.75" customHeight="1" x14ac:dyDescent="0.2">
      <c r="B12" s="125" t="s">
        <v>275</v>
      </c>
    </row>
    <row r="13" spans="1:14" ht="12.75" customHeight="1" x14ac:dyDescent="0.2">
      <c r="B13" s="93"/>
    </row>
    <row r="14" spans="1:14" ht="12.75" customHeight="1" x14ac:dyDescent="0.2">
      <c r="B14" s="107" t="s">
        <v>6</v>
      </c>
      <c r="F14" s="126"/>
      <c r="I14" s="105" t="s">
        <v>72</v>
      </c>
      <c r="J14" s="106"/>
    </row>
    <row r="15" spans="1:14" ht="12.75" customHeight="1" x14ac:dyDescent="0.2">
      <c r="B15" s="416" t="s">
        <v>7</v>
      </c>
      <c r="C15" s="416" t="s">
        <v>252</v>
      </c>
      <c r="D15" s="416" t="s">
        <v>253</v>
      </c>
      <c r="E15" s="416" t="s">
        <v>221</v>
      </c>
      <c r="F15" s="412" t="s">
        <v>257</v>
      </c>
      <c r="G15" s="420"/>
      <c r="H15" s="420"/>
      <c r="I15" s="421"/>
      <c r="J15" s="410" t="s">
        <v>266</v>
      </c>
    </row>
    <row r="16" spans="1:14" ht="12.75" customHeight="1" x14ac:dyDescent="0.2">
      <c r="B16" s="416"/>
      <c r="C16" s="416"/>
      <c r="D16" s="416"/>
      <c r="E16" s="416"/>
      <c r="F16" s="410" t="s">
        <v>8</v>
      </c>
      <c r="G16" s="410" t="s">
        <v>9</v>
      </c>
      <c r="H16" s="410" t="s">
        <v>10</v>
      </c>
      <c r="I16" s="410" t="s">
        <v>11</v>
      </c>
      <c r="J16" s="423"/>
    </row>
    <row r="17" spans="2:10" ht="12.75" customHeight="1" x14ac:dyDescent="0.2">
      <c r="B17" s="416"/>
      <c r="C17" s="416"/>
      <c r="D17" s="416"/>
      <c r="E17" s="416"/>
      <c r="F17" s="411"/>
      <c r="G17" s="411"/>
      <c r="H17" s="411"/>
      <c r="I17" s="411"/>
      <c r="J17" s="411"/>
    </row>
    <row r="18" spans="2:10" ht="12.75" customHeight="1" x14ac:dyDescent="0.2">
      <c r="B18" s="127"/>
      <c r="C18" s="117"/>
      <c r="D18" s="118" t="str">
        <f>IF(C18=0,"",C18/7.5345)</f>
        <v/>
      </c>
      <c r="E18" s="109"/>
      <c r="F18" s="109"/>
      <c r="G18" s="109"/>
      <c r="H18" s="109"/>
      <c r="I18" s="109"/>
      <c r="J18" s="109"/>
    </row>
    <row r="19" spans="2:10" ht="12.75" customHeight="1" x14ac:dyDescent="0.2">
      <c r="B19" s="110"/>
      <c r="C19" s="109"/>
      <c r="D19" s="118" t="str">
        <f t="shared" ref="D19:D29" si="0">IF(C19=0,"",C19/7.5345)</f>
        <v/>
      </c>
      <c r="E19" s="109"/>
      <c r="F19" s="109"/>
      <c r="G19" s="109"/>
      <c r="H19" s="109"/>
      <c r="I19" s="109"/>
      <c r="J19" s="109"/>
    </row>
    <row r="20" spans="2:10" ht="12.75" customHeight="1" x14ac:dyDescent="0.2">
      <c r="B20" s="110"/>
      <c r="C20" s="109"/>
      <c r="D20" s="118" t="str">
        <f t="shared" si="0"/>
        <v/>
      </c>
      <c r="E20" s="109"/>
      <c r="F20" s="109"/>
      <c r="G20" s="109"/>
      <c r="H20" s="109"/>
      <c r="I20" s="109"/>
      <c r="J20" s="109"/>
    </row>
    <row r="21" spans="2:10" ht="12.75" customHeight="1" x14ac:dyDescent="0.2">
      <c r="B21" s="110"/>
      <c r="C21" s="109"/>
      <c r="D21" s="118" t="str">
        <f t="shared" si="0"/>
        <v/>
      </c>
      <c r="E21" s="109"/>
      <c r="F21" s="109"/>
      <c r="G21" s="109"/>
      <c r="H21" s="109"/>
      <c r="I21" s="109"/>
      <c r="J21" s="109"/>
    </row>
    <row r="22" spans="2:10" ht="12.75" customHeight="1" x14ac:dyDescent="0.2">
      <c r="B22" s="110"/>
      <c r="C22" s="109"/>
      <c r="D22" s="118" t="str">
        <f t="shared" si="0"/>
        <v/>
      </c>
      <c r="E22" s="109"/>
      <c r="F22" s="109"/>
      <c r="G22" s="109"/>
      <c r="H22" s="109"/>
      <c r="I22" s="109"/>
      <c r="J22" s="109"/>
    </row>
    <row r="23" spans="2:10" ht="12.75" customHeight="1" x14ac:dyDescent="0.2">
      <c r="B23" s="110"/>
      <c r="C23" s="109"/>
      <c r="D23" s="118" t="str">
        <f t="shared" si="0"/>
        <v/>
      </c>
      <c r="E23" s="109"/>
      <c r="F23" s="109"/>
      <c r="G23" s="109"/>
      <c r="H23" s="109"/>
      <c r="I23" s="109"/>
      <c r="J23" s="109"/>
    </row>
    <row r="24" spans="2:10" ht="12.75" customHeight="1" x14ac:dyDescent="0.2">
      <c r="B24" s="110"/>
      <c r="C24" s="109"/>
      <c r="D24" s="118" t="str">
        <f t="shared" si="0"/>
        <v/>
      </c>
      <c r="E24" s="109"/>
      <c r="F24" s="109"/>
      <c r="G24" s="109"/>
      <c r="H24" s="109"/>
      <c r="I24" s="109"/>
      <c r="J24" s="109"/>
    </row>
    <row r="25" spans="2:10" ht="12.75" customHeight="1" x14ac:dyDescent="0.2">
      <c r="B25" s="110"/>
      <c r="C25" s="109"/>
      <c r="D25" s="118" t="str">
        <f t="shared" si="0"/>
        <v/>
      </c>
      <c r="E25" s="109"/>
      <c r="F25" s="109"/>
      <c r="G25" s="109"/>
      <c r="H25" s="109"/>
      <c r="I25" s="109"/>
      <c r="J25" s="109"/>
    </row>
    <row r="26" spans="2:10" ht="12.75" customHeight="1" x14ac:dyDescent="0.2">
      <c r="B26" s="110"/>
      <c r="C26" s="109"/>
      <c r="D26" s="118" t="str">
        <f t="shared" si="0"/>
        <v/>
      </c>
      <c r="E26" s="109"/>
      <c r="F26" s="109"/>
      <c r="G26" s="109"/>
      <c r="H26" s="109"/>
      <c r="I26" s="109"/>
      <c r="J26" s="109"/>
    </row>
    <row r="27" spans="2:10" ht="12.75" customHeight="1" x14ac:dyDescent="0.2">
      <c r="B27" s="110"/>
      <c r="C27" s="109"/>
      <c r="D27" s="118" t="str">
        <f t="shared" si="0"/>
        <v/>
      </c>
      <c r="E27" s="109"/>
      <c r="F27" s="109"/>
      <c r="G27" s="109"/>
      <c r="H27" s="109"/>
      <c r="I27" s="109"/>
      <c r="J27" s="109"/>
    </row>
    <row r="28" spans="2:10" ht="12.75" customHeight="1" x14ac:dyDescent="0.2">
      <c r="B28" s="110"/>
      <c r="C28" s="109"/>
      <c r="D28" s="118" t="str">
        <f t="shared" si="0"/>
        <v/>
      </c>
      <c r="E28" s="109"/>
      <c r="F28" s="109"/>
      <c r="G28" s="109"/>
      <c r="H28" s="109"/>
      <c r="I28" s="109"/>
      <c r="J28" s="109"/>
    </row>
    <row r="29" spans="2:10" ht="12.75" customHeight="1" x14ac:dyDescent="0.2">
      <c r="B29" s="128" t="s">
        <v>169</v>
      </c>
      <c r="C29" s="109"/>
      <c r="D29" s="118" t="str">
        <f t="shared" si="0"/>
        <v/>
      </c>
      <c r="E29" s="109"/>
      <c r="F29" s="109"/>
      <c r="G29" s="109"/>
      <c r="H29" s="109"/>
      <c r="I29" s="109"/>
      <c r="J29" s="109"/>
    </row>
    <row r="30" spans="2:10" ht="12.75" customHeight="1" x14ac:dyDescent="0.2">
      <c r="B30" s="129" t="s">
        <v>1</v>
      </c>
      <c r="C30" s="130">
        <f>SUM(C18:C29)</f>
        <v>0</v>
      </c>
      <c r="D30" s="130">
        <f>SUM(D18:D29)</f>
        <v>0</v>
      </c>
      <c r="E30" s="130">
        <f>SUM(E18:E29)</f>
        <v>0</v>
      </c>
      <c r="F30" s="130">
        <f t="shared" ref="F30:J30" si="1">SUM(F18:F29)</f>
        <v>0</v>
      </c>
      <c r="G30" s="130">
        <f t="shared" si="1"/>
        <v>0</v>
      </c>
      <c r="H30" s="130">
        <f t="shared" si="1"/>
        <v>0</v>
      </c>
      <c r="I30" s="130">
        <f t="shared" si="1"/>
        <v>0</v>
      </c>
      <c r="J30" s="130">
        <f t="shared" si="1"/>
        <v>0</v>
      </c>
    </row>
    <row r="31" spans="2:10" ht="12.75" customHeight="1" x14ac:dyDescent="0.2"/>
    <row r="32" spans="2:10" ht="12.75" customHeight="1" x14ac:dyDescent="0.2">
      <c r="B32" s="107" t="s">
        <v>12</v>
      </c>
    </row>
    <row r="33" spans="2:9" ht="12.75" customHeight="1" x14ac:dyDescent="0.2">
      <c r="B33" s="416" t="s">
        <v>108</v>
      </c>
      <c r="C33" s="416" t="s">
        <v>222</v>
      </c>
      <c r="D33" s="416" t="s">
        <v>223</v>
      </c>
      <c r="E33" s="418" t="s">
        <v>13</v>
      </c>
      <c r="F33" s="418"/>
      <c r="G33" s="412" t="s">
        <v>179</v>
      </c>
      <c r="H33" s="413"/>
      <c r="I33" s="409"/>
    </row>
    <row r="34" spans="2:9" ht="12.75" customHeight="1" x14ac:dyDescent="0.2">
      <c r="B34" s="416"/>
      <c r="C34" s="416"/>
      <c r="D34" s="416"/>
      <c r="E34" s="418"/>
      <c r="F34" s="418"/>
      <c r="G34" s="412"/>
      <c r="H34" s="413"/>
      <c r="I34" s="409"/>
    </row>
    <row r="35" spans="2:9" ht="12.75" customHeight="1" x14ac:dyDescent="0.2">
      <c r="B35" s="417"/>
      <c r="C35" s="416"/>
      <c r="D35" s="417"/>
      <c r="E35" s="419"/>
      <c r="F35" s="419"/>
      <c r="G35" s="414"/>
      <c r="H35" s="415"/>
      <c r="I35" s="409"/>
    </row>
    <row r="36" spans="2:9" ht="12.75" customHeight="1" x14ac:dyDescent="0.2">
      <c r="B36" s="110"/>
      <c r="C36" s="109"/>
      <c r="D36" s="119"/>
      <c r="E36" s="422"/>
      <c r="F36" s="422"/>
      <c r="G36" s="404"/>
      <c r="H36" s="405"/>
      <c r="I36" s="406"/>
    </row>
    <row r="37" spans="2:9" ht="12.75" customHeight="1" x14ac:dyDescent="0.2">
      <c r="B37" s="110"/>
      <c r="C37" s="109"/>
      <c r="D37" s="119"/>
      <c r="E37" s="422"/>
      <c r="F37" s="422"/>
      <c r="G37" s="404"/>
      <c r="H37" s="405"/>
      <c r="I37" s="406"/>
    </row>
    <row r="38" spans="2:9" ht="12.75" customHeight="1" x14ac:dyDescent="0.2">
      <c r="B38" s="110"/>
      <c r="C38" s="109"/>
      <c r="D38" s="119"/>
      <c r="E38" s="422"/>
      <c r="F38" s="422"/>
      <c r="G38" s="404"/>
      <c r="H38" s="405"/>
      <c r="I38" s="406"/>
    </row>
    <row r="39" spans="2:9" ht="12.75" customHeight="1" x14ac:dyDescent="0.2">
      <c r="B39" s="110"/>
      <c r="C39" s="109"/>
      <c r="D39" s="119"/>
      <c r="E39" s="422"/>
      <c r="F39" s="422"/>
      <c r="G39" s="404"/>
      <c r="H39" s="405"/>
      <c r="I39" s="406"/>
    </row>
    <row r="40" spans="2:9" ht="12.75" customHeight="1" x14ac:dyDescent="0.2">
      <c r="B40" s="110"/>
      <c r="C40" s="109"/>
      <c r="D40" s="119"/>
      <c r="E40" s="422"/>
      <c r="F40" s="422"/>
      <c r="G40" s="404"/>
      <c r="H40" s="405"/>
      <c r="I40" s="406"/>
    </row>
    <row r="41" spans="2:9" ht="12.75" customHeight="1" x14ac:dyDescent="0.2">
      <c r="B41" s="110"/>
      <c r="C41" s="109"/>
      <c r="D41" s="119"/>
      <c r="E41" s="422"/>
      <c r="F41" s="422"/>
      <c r="G41" s="404"/>
      <c r="H41" s="405"/>
      <c r="I41" s="406"/>
    </row>
    <row r="42" spans="2:9" ht="12.75" customHeight="1" x14ac:dyDescent="0.2">
      <c r="B42" s="110"/>
      <c r="C42" s="109"/>
      <c r="D42" s="119"/>
      <c r="E42" s="422"/>
      <c r="F42" s="422"/>
      <c r="G42" s="404"/>
      <c r="H42" s="405"/>
      <c r="I42" s="406"/>
    </row>
    <row r="43" spans="2:9" ht="12.75" customHeight="1" x14ac:dyDescent="0.2">
      <c r="B43" s="110"/>
      <c r="C43" s="109"/>
      <c r="D43" s="119"/>
      <c r="E43" s="422"/>
      <c r="F43" s="422"/>
      <c r="G43" s="404"/>
      <c r="H43" s="405"/>
      <c r="I43" s="406"/>
    </row>
    <row r="44" spans="2:9" ht="12.75" customHeight="1" x14ac:dyDescent="0.2">
      <c r="B44" s="110"/>
      <c r="C44" s="109"/>
      <c r="D44" s="119"/>
      <c r="E44" s="422"/>
      <c r="F44" s="422"/>
      <c r="G44" s="404"/>
      <c r="H44" s="405"/>
      <c r="I44" s="406"/>
    </row>
    <row r="45" spans="2:9" ht="12.75" customHeight="1" x14ac:dyDescent="0.2">
      <c r="B45" s="131"/>
      <c r="C45" s="109"/>
      <c r="D45" s="119"/>
      <c r="E45" s="422"/>
      <c r="F45" s="422"/>
      <c r="G45" s="404"/>
      <c r="H45" s="405"/>
      <c r="I45" s="406"/>
    </row>
    <row r="46" spans="2:9" ht="12.75" customHeight="1" x14ac:dyDescent="0.2">
      <c r="B46" s="110"/>
      <c r="C46" s="109"/>
      <c r="D46" s="119"/>
      <c r="E46" s="422"/>
      <c r="F46" s="422"/>
      <c r="G46" s="404"/>
      <c r="H46" s="405"/>
      <c r="I46" s="406"/>
    </row>
    <row r="47" spans="2:9" ht="12.75" customHeight="1" x14ac:dyDescent="0.2">
      <c r="B47" s="129" t="s">
        <v>1</v>
      </c>
      <c r="C47" s="130">
        <f>SUM(C36:C46)</f>
        <v>0</v>
      </c>
      <c r="D47" s="130">
        <f>SUM(D36:D46)</f>
        <v>0</v>
      </c>
      <c r="E47" s="424" t="s">
        <v>2</v>
      </c>
      <c r="F47" s="424"/>
      <c r="G47" s="407" t="s">
        <v>2</v>
      </c>
      <c r="H47" s="408"/>
      <c r="I47" s="409"/>
    </row>
    <row r="48" spans="2:9" ht="12.75" customHeight="1" x14ac:dyDescent="0.2"/>
  </sheetData>
  <sheetProtection algorithmName="SHA-512" hashValue="rd3rVUDkIfSvrnSkNSOpUvgY2PRmS5gBmIWItP/joFX1n5GHI9cBhubgjo8+n8b9RorNqEAUkKuBnL4P+wtByw==" saltValue="JaTV0BEhOlbPYstTjGaq6g==" spinCount="100000" sheet="1" selectLockedCells="1"/>
  <mergeCells count="39"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showRowColHeader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17" customWidth="1"/>
    <col min="2" max="2" width="30.140625" style="17" customWidth="1"/>
    <col min="3" max="3" width="15.42578125" style="19" customWidth="1"/>
    <col min="4" max="4" width="9.140625" style="132" customWidth="1"/>
    <col min="5" max="5" width="15.42578125" style="19" customWidth="1"/>
    <col min="6" max="6" width="9.140625" style="132" customWidth="1"/>
    <col min="7" max="7" width="15.42578125" style="19" customWidth="1"/>
    <col min="8" max="8" width="9.140625" style="132" customWidth="1"/>
    <col min="9" max="9" width="15.42578125" style="19" customWidth="1"/>
    <col min="10" max="10" width="9.140625" style="132" customWidth="1"/>
    <col min="11" max="11" width="15.42578125" style="19" customWidth="1"/>
    <col min="12" max="12" width="9.140625" style="132" customWidth="1"/>
    <col min="13" max="13" width="5" style="19" customWidth="1"/>
    <col min="14" max="16384" width="9.140625" style="19" hidden="1"/>
  </cols>
  <sheetData>
    <row r="1" spans="1:21" ht="12.75" customHeight="1" x14ac:dyDescent="0.2"/>
    <row r="2" spans="1:21" ht="12.75" customHeight="1" x14ac:dyDescent="0.2">
      <c r="B2" s="133"/>
      <c r="D2" s="19"/>
      <c r="F2" s="19"/>
      <c r="H2" s="19"/>
      <c r="J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2.75" customHeight="1" x14ac:dyDescent="0.2">
      <c r="B3" s="133"/>
      <c r="D3" s="19"/>
      <c r="F3" s="19"/>
      <c r="H3" s="19"/>
      <c r="J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2.75" customHeight="1" x14ac:dyDescent="0.2">
      <c r="B4" s="133"/>
      <c r="D4" s="19"/>
      <c r="F4" s="19"/>
      <c r="H4" s="19"/>
      <c r="J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12.75" customHeight="1" x14ac:dyDescent="0.2">
      <c r="B5" s="101" t="str">
        <f>IF('Struktura ulaganja-MPR-EU'!B5=0,"Prenosi se s prve stranice",'Struktura ulaganja-MPR-EU'!B5)</f>
        <v>Tablice klijenta-MPR-EU projekti</v>
      </c>
      <c r="D5" s="19"/>
      <c r="F5" s="19"/>
      <c r="H5" s="19"/>
      <c r="J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12.75" customHeight="1" x14ac:dyDescent="0.2">
      <c r="B6" s="16" t="s">
        <v>267</v>
      </c>
      <c r="D6" s="19"/>
      <c r="F6" s="19"/>
      <c r="H6" s="19"/>
      <c r="J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12.75" customHeight="1" x14ac:dyDescent="0.2">
      <c r="B7" s="102" t="str">
        <f>IF('Struktura ulaganja-MPR-EU'!B7=0,"Prenosi se s prve stranice",'Struktura ulaganja-MPR-EU'!B7)</f>
        <v>Prenosi se s prve stranice</v>
      </c>
      <c r="D7" s="19"/>
      <c r="F7" s="19"/>
      <c r="H7" s="19"/>
      <c r="J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12.75" customHeight="1" x14ac:dyDescent="0.2">
      <c r="B8" s="16" t="s">
        <v>268</v>
      </c>
    </row>
    <row r="9" spans="1:21" ht="12.75" customHeight="1" x14ac:dyDescent="0.2">
      <c r="B9" s="32" t="str">
        <f>IF('Struktura ulaganja-MPR-EU'!B9=0,"Prenosi se s prve stranice",'Struktura ulaganja-MPR-EU'!B9)</f>
        <v>Prenosi se s prve stranice</v>
      </c>
    </row>
    <row r="10" spans="1:21" ht="12.75" customHeight="1" x14ac:dyDescent="0.2">
      <c r="B10" s="32"/>
    </row>
    <row r="11" spans="1:21" ht="12.75" customHeight="1" x14ac:dyDescent="0.2">
      <c r="B11" s="123" t="s">
        <v>113</v>
      </c>
      <c r="C11" s="134"/>
      <c r="D11" s="135"/>
      <c r="E11" s="134"/>
      <c r="F11" s="135"/>
      <c r="G11" s="134"/>
      <c r="H11" s="135"/>
      <c r="I11" s="134"/>
      <c r="J11" s="135"/>
      <c r="K11" s="134"/>
      <c r="L11" s="135"/>
    </row>
    <row r="12" spans="1:21" ht="12.75" customHeight="1" x14ac:dyDescent="0.2">
      <c r="B12" s="125" t="s">
        <v>275</v>
      </c>
    </row>
    <row r="13" spans="1:21" ht="12.75" customHeight="1" x14ac:dyDescent="0.2">
      <c r="B13" s="136"/>
      <c r="J13" s="105" t="s">
        <v>72</v>
      </c>
      <c r="K13" s="106"/>
    </row>
    <row r="14" spans="1:21" ht="12.75" customHeight="1" x14ac:dyDescent="0.2">
      <c r="A14" s="66"/>
      <c r="B14" s="111" t="s">
        <v>176</v>
      </c>
      <c r="C14" s="137" t="s">
        <v>246</v>
      </c>
      <c r="D14" s="55" t="s">
        <v>27</v>
      </c>
      <c r="E14" s="137" t="s">
        <v>247</v>
      </c>
      <c r="F14" s="55" t="s">
        <v>27</v>
      </c>
      <c r="G14" s="137" t="s">
        <v>241</v>
      </c>
      <c r="H14" s="55" t="s">
        <v>27</v>
      </c>
      <c r="I14" s="137" t="s">
        <v>242</v>
      </c>
      <c r="J14" s="55" t="s">
        <v>27</v>
      </c>
      <c r="K14" s="137" t="s">
        <v>248</v>
      </c>
      <c r="L14" s="55" t="s">
        <v>27</v>
      </c>
    </row>
    <row r="15" spans="1:21" ht="12.75" customHeight="1" x14ac:dyDescent="0.2">
      <c r="A15" s="66"/>
      <c r="B15" s="312" t="s">
        <v>177</v>
      </c>
      <c r="C15" s="427"/>
      <c r="D15" s="427"/>
      <c r="E15" s="427"/>
      <c r="F15" s="427"/>
      <c r="G15" s="427"/>
      <c r="H15" s="427"/>
      <c r="I15" s="427"/>
      <c r="J15" s="427"/>
      <c r="K15" s="428"/>
      <c r="L15" s="429"/>
    </row>
    <row r="16" spans="1:21" ht="12.75" customHeight="1" x14ac:dyDescent="0.2">
      <c r="B16" s="138"/>
      <c r="C16" s="139"/>
      <c r="D16" s="140" t="str">
        <f>IFERROR(C16/$C$26,"")</f>
        <v/>
      </c>
      <c r="E16" s="139"/>
      <c r="F16" s="140" t="str">
        <f>IFERROR(E16/$E$26,"")</f>
        <v/>
      </c>
      <c r="G16" s="139"/>
      <c r="H16" s="140" t="str">
        <f>IFERROR(G16/$G$26,"")</f>
        <v/>
      </c>
      <c r="I16" s="139"/>
      <c r="J16" s="140" t="str">
        <f>IFERROR(I16/$I$26,"")</f>
        <v/>
      </c>
      <c r="K16" s="139"/>
      <c r="L16" s="140" t="str">
        <f>IFERROR(K16/$K$26,"")</f>
        <v/>
      </c>
    </row>
    <row r="17" spans="1:12" ht="12.75" customHeight="1" x14ac:dyDescent="0.2">
      <c r="A17" s="141"/>
      <c r="B17" s="142"/>
      <c r="C17" s="139"/>
      <c r="D17" s="140" t="str">
        <f t="shared" ref="D17:D25" si="0">IFERROR(C17/$C$26,"")</f>
        <v/>
      </c>
      <c r="E17" s="139"/>
      <c r="F17" s="140" t="str">
        <f t="shared" ref="F17:F25" si="1">IFERROR(E17/$E$26,"")</f>
        <v/>
      </c>
      <c r="G17" s="139"/>
      <c r="H17" s="140" t="str">
        <f t="shared" ref="H17:H25" si="2">IFERROR(G17/$G$26,"")</f>
        <v/>
      </c>
      <c r="I17" s="139"/>
      <c r="J17" s="140" t="str">
        <f t="shared" ref="J17:J25" si="3">IFERROR(I17/$I$26,"")</f>
        <v/>
      </c>
      <c r="K17" s="139"/>
      <c r="L17" s="140" t="str">
        <f>IFERROR(K17/$K$26,"")</f>
        <v/>
      </c>
    </row>
    <row r="18" spans="1:12" ht="12.75" customHeight="1" x14ac:dyDescent="0.2">
      <c r="A18" s="143"/>
      <c r="B18" s="142"/>
      <c r="C18" s="139"/>
      <c r="D18" s="140" t="str">
        <f t="shared" si="0"/>
        <v/>
      </c>
      <c r="E18" s="139"/>
      <c r="F18" s="140" t="str">
        <f t="shared" si="1"/>
        <v/>
      </c>
      <c r="G18" s="139"/>
      <c r="H18" s="140" t="str">
        <f t="shared" si="2"/>
        <v/>
      </c>
      <c r="I18" s="139"/>
      <c r="J18" s="140" t="str">
        <f t="shared" si="3"/>
        <v/>
      </c>
      <c r="K18" s="139"/>
      <c r="L18" s="140" t="str">
        <f t="shared" ref="L18:L25" si="4">IFERROR(K18/$K$26,"")</f>
        <v/>
      </c>
    </row>
    <row r="19" spans="1:12" ht="12.75" customHeight="1" x14ac:dyDescent="0.2">
      <c r="A19" s="144"/>
      <c r="B19" s="142"/>
      <c r="C19" s="139"/>
      <c r="D19" s="140" t="str">
        <f t="shared" si="0"/>
        <v/>
      </c>
      <c r="E19" s="139"/>
      <c r="F19" s="140" t="str">
        <f t="shared" si="1"/>
        <v/>
      </c>
      <c r="G19" s="139"/>
      <c r="H19" s="140" t="str">
        <f t="shared" si="2"/>
        <v/>
      </c>
      <c r="I19" s="139"/>
      <c r="J19" s="140" t="str">
        <f>IFERROR(I19/$I$26,"")</f>
        <v/>
      </c>
      <c r="K19" s="139"/>
      <c r="L19" s="140" t="str">
        <f t="shared" si="4"/>
        <v/>
      </c>
    </row>
    <row r="20" spans="1:12" ht="12.75" customHeight="1" x14ac:dyDescent="0.2">
      <c r="A20" s="144"/>
      <c r="B20" s="142"/>
      <c r="C20" s="139"/>
      <c r="D20" s="140" t="str">
        <f t="shared" si="0"/>
        <v/>
      </c>
      <c r="E20" s="139"/>
      <c r="F20" s="140" t="str">
        <f t="shared" si="1"/>
        <v/>
      </c>
      <c r="G20" s="139"/>
      <c r="H20" s="140" t="str">
        <f t="shared" si="2"/>
        <v/>
      </c>
      <c r="I20" s="139"/>
      <c r="J20" s="140" t="str">
        <f t="shared" si="3"/>
        <v/>
      </c>
      <c r="K20" s="139"/>
      <c r="L20" s="140" t="str">
        <f t="shared" si="4"/>
        <v/>
      </c>
    </row>
    <row r="21" spans="1:12" ht="12.75" customHeight="1" x14ac:dyDescent="0.2">
      <c r="A21" s="144"/>
      <c r="B21" s="142"/>
      <c r="C21" s="139"/>
      <c r="D21" s="140" t="str">
        <f t="shared" si="0"/>
        <v/>
      </c>
      <c r="E21" s="139"/>
      <c r="F21" s="140" t="str">
        <f t="shared" si="1"/>
        <v/>
      </c>
      <c r="G21" s="139"/>
      <c r="H21" s="140" t="str">
        <f t="shared" si="2"/>
        <v/>
      </c>
      <c r="I21" s="139"/>
      <c r="J21" s="140" t="str">
        <f>IFERROR(I21/$I$26,"")</f>
        <v/>
      </c>
      <c r="K21" s="139"/>
      <c r="L21" s="140" t="str">
        <f t="shared" si="4"/>
        <v/>
      </c>
    </row>
    <row r="22" spans="1:12" ht="12.75" customHeight="1" x14ac:dyDescent="0.2">
      <c r="A22" s="144"/>
      <c r="B22" s="142"/>
      <c r="C22" s="139"/>
      <c r="D22" s="140" t="str">
        <f t="shared" si="0"/>
        <v/>
      </c>
      <c r="E22" s="139"/>
      <c r="F22" s="140" t="str">
        <f t="shared" si="1"/>
        <v/>
      </c>
      <c r="G22" s="139"/>
      <c r="H22" s="140" t="str">
        <f t="shared" si="2"/>
        <v/>
      </c>
      <c r="I22" s="139"/>
      <c r="J22" s="140" t="str">
        <f t="shared" si="3"/>
        <v/>
      </c>
      <c r="K22" s="139"/>
      <c r="L22" s="140" t="str">
        <f t="shared" si="4"/>
        <v/>
      </c>
    </row>
    <row r="23" spans="1:12" ht="12.75" customHeight="1" x14ac:dyDescent="0.2">
      <c r="A23" s="144"/>
      <c r="B23" s="142"/>
      <c r="C23" s="139"/>
      <c r="D23" s="140" t="str">
        <f t="shared" si="0"/>
        <v/>
      </c>
      <c r="E23" s="139"/>
      <c r="F23" s="140" t="str">
        <f t="shared" si="1"/>
        <v/>
      </c>
      <c r="G23" s="139"/>
      <c r="H23" s="140" t="str">
        <f>IFERROR(G23/$G$26,"")</f>
        <v/>
      </c>
      <c r="I23" s="139"/>
      <c r="J23" s="140" t="str">
        <f t="shared" si="3"/>
        <v/>
      </c>
      <c r="K23" s="139"/>
      <c r="L23" s="140" t="str">
        <f t="shared" si="4"/>
        <v/>
      </c>
    </row>
    <row r="24" spans="1:12" ht="12.75" customHeight="1" x14ac:dyDescent="0.2">
      <c r="A24" s="144"/>
      <c r="B24" s="142"/>
      <c r="C24" s="139"/>
      <c r="D24" s="140" t="str">
        <f t="shared" si="0"/>
        <v/>
      </c>
      <c r="E24" s="139"/>
      <c r="F24" s="140" t="str">
        <f t="shared" si="1"/>
        <v/>
      </c>
      <c r="G24" s="139"/>
      <c r="H24" s="140" t="str">
        <f t="shared" si="2"/>
        <v/>
      </c>
      <c r="I24" s="139"/>
      <c r="J24" s="140" t="str">
        <f t="shared" si="3"/>
        <v/>
      </c>
      <c r="K24" s="139"/>
      <c r="L24" s="140" t="str">
        <f t="shared" si="4"/>
        <v/>
      </c>
    </row>
    <row r="25" spans="1:12" ht="12.75" customHeight="1" x14ac:dyDescent="0.2">
      <c r="B25" s="142"/>
      <c r="C25" s="139"/>
      <c r="D25" s="140" t="str">
        <f t="shared" si="0"/>
        <v/>
      </c>
      <c r="E25" s="139"/>
      <c r="F25" s="140" t="str">
        <f t="shared" si="1"/>
        <v/>
      </c>
      <c r="G25" s="139"/>
      <c r="H25" s="140" t="str">
        <f t="shared" si="2"/>
        <v/>
      </c>
      <c r="I25" s="139"/>
      <c r="J25" s="140" t="str">
        <f t="shared" si="3"/>
        <v/>
      </c>
      <c r="K25" s="139"/>
      <c r="L25" s="140" t="str">
        <f t="shared" si="4"/>
        <v/>
      </c>
    </row>
    <row r="26" spans="1:12" ht="12.75" customHeight="1" x14ac:dyDescent="0.2">
      <c r="A26" s="66"/>
      <c r="B26" s="111" t="s">
        <v>1</v>
      </c>
      <c r="C26" s="57">
        <f t="shared" ref="C26:J26" si="5">SUM(C16:C25)</f>
        <v>0</v>
      </c>
      <c r="D26" s="112">
        <f t="shared" si="5"/>
        <v>0</v>
      </c>
      <c r="E26" s="57">
        <f t="shared" si="5"/>
        <v>0</v>
      </c>
      <c r="F26" s="112">
        <f t="shared" si="5"/>
        <v>0</v>
      </c>
      <c r="G26" s="57">
        <f t="shared" si="5"/>
        <v>0</v>
      </c>
      <c r="H26" s="112">
        <f t="shared" si="5"/>
        <v>0</v>
      </c>
      <c r="I26" s="57">
        <f t="shared" si="5"/>
        <v>0</v>
      </c>
      <c r="J26" s="112">
        <f t="shared" si="5"/>
        <v>0</v>
      </c>
      <c r="K26" s="57">
        <f t="shared" ref="K26:L26" si="6">SUM(K16:K25)</f>
        <v>0</v>
      </c>
      <c r="L26" s="112">
        <f t="shared" si="6"/>
        <v>0</v>
      </c>
    </row>
    <row r="27" spans="1:12" ht="12.75" customHeight="1" x14ac:dyDescent="0.2">
      <c r="A27" s="143"/>
      <c r="B27" s="312" t="s">
        <v>178</v>
      </c>
      <c r="C27" s="427"/>
      <c r="D27" s="427"/>
      <c r="E27" s="427"/>
      <c r="F27" s="427"/>
      <c r="G27" s="427"/>
      <c r="H27" s="427"/>
      <c r="I27" s="427"/>
      <c r="J27" s="427"/>
      <c r="K27" s="428"/>
      <c r="L27" s="429"/>
    </row>
    <row r="28" spans="1:12" ht="12.75" customHeight="1" x14ac:dyDescent="0.2">
      <c r="A28" s="145"/>
      <c r="B28" s="138"/>
      <c r="C28" s="139"/>
      <c r="D28" s="140" t="str">
        <f>IFERROR(C28/$C$36,"")</f>
        <v/>
      </c>
      <c r="E28" s="139"/>
      <c r="F28" s="140" t="str">
        <f>IFERROR(E28/$E$36,"")</f>
        <v/>
      </c>
      <c r="G28" s="139"/>
      <c r="H28" s="140" t="str">
        <f>IFERROR(G28/$G$36,"")</f>
        <v/>
      </c>
      <c r="I28" s="139"/>
      <c r="J28" s="140" t="str">
        <f>IFERROR(I28/$I$36,"")</f>
        <v/>
      </c>
      <c r="K28" s="139"/>
      <c r="L28" s="140" t="str">
        <f>IFERROR(K28/$K$36,"")</f>
        <v/>
      </c>
    </row>
    <row r="29" spans="1:12" ht="12.75" customHeight="1" x14ac:dyDescent="0.2">
      <c r="A29" s="143"/>
      <c r="B29" s="142"/>
      <c r="C29" s="139"/>
      <c r="D29" s="140" t="str">
        <f>IFERROR(C29/$C$36,"")</f>
        <v/>
      </c>
      <c r="E29" s="139"/>
      <c r="F29" s="140" t="str">
        <f>IFERROR(E29/$E$36,"")</f>
        <v/>
      </c>
      <c r="G29" s="139"/>
      <c r="H29" s="140" t="str">
        <f>IFERROR(G29/$G$36,"")</f>
        <v/>
      </c>
      <c r="I29" s="139"/>
      <c r="J29" s="140" t="str">
        <f>IFERROR(I29/$I$36,"")</f>
        <v/>
      </c>
      <c r="K29" s="139"/>
      <c r="L29" s="140" t="str">
        <f t="shared" ref="L29:L35" si="7">IFERROR(K29/$K$36,"")</f>
        <v/>
      </c>
    </row>
    <row r="30" spans="1:12" ht="12.75" customHeight="1" x14ac:dyDescent="0.2">
      <c r="B30" s="142"/>
      <c r="C30" s="139"/>
      <c r="D30" s="140" t="str">
        <f>IFERROR(C30/$C$36,"")</f>
        <v/>
      </c>
      <c r="E30" s="139"/>
      <c r="F30" s="140" t="str">
        <f>IFERROR(E30/$E$36,"")</f>
        <v/>
      </c>
      <c r="G30" s="139"/>
      <c r="H30" s="140" t="str">
        <f>IFERROR(G30/$G$36,"")</f>
        <v/>
      </c>
      <c r="I30" s="139"/>
      <c r="J30" s="140" t="str">
        <f>IFERROR(I30/$I$36,"")</f>
        <v/>
      </c>
      <c r="K30" s="139"/>
      <c r="L30" s="140" t="str">
        <f t="shared" si="7"/>
        <v/>
      </c>
    </row>
    <row r="31" spans="1:12" ht="12.75" customHeight="1" x14ac:dyDescent="0.2">
      <c r="A31" s="143"/>
      <c r="B31" s="142"/>
      <c r="C31" s="139"/>
      <c r="D31" s="140" t="str">
        <f t="shared" ref="D31:D35" si="8">IFERROR(C31/$C$36,"")</f>
        <v/>
      </c>
      <c r="E31" s="139"/>
      <c r="F31" s="140" t="str">
        <f>IFERROR(E31/$E$36,"")</f>
        <v/>
      </c>
      <c r="G31" s="139"/>
      <c r="H31" s="140" t="str">
        <f>IFERROR(G31/$G$36,"")</f>
        <v/>
      </c>
      <c r="I31" s="139"/>
      <c r="J31" s="140" t="str">
        <f t="shared" ref="J31:J35" si="9">IFERROR(I31/$I$36,"")</f>
        <v/>
      </c>
      <c r="K31" s="139"/>
      <c r="L31" s="140" t="str">
        <f t="shared" si="7"/>
        <v/>
      </c>
    </row>
    <row r="32" spans="1:12" ht="12.75" customHeight="1" x14ac:dyDescent="0.2">
      <c r="A32" s="143"/>
      <c r="B32" s="142"/>
      <c r="C32" s="139"/>
      <c r="D32" s="140" t="str">
        <f>IFERROR(C32/$C$36,"")</f>
        <v/>
      </c>
      <c r="E32" s="139"/>
      <c r="F32" s="140" t="str">
        <f t="shared" ref="F32:F34" si="10">IFERROR(E32/$E$36,"")</f>
        <v/>
      </c>
      <c r="G32" s="139"/>
      <c r="H32" s="140" t="str">
        <f t="shared" ref="H32:H35" si="11">IFERROR(G32/$G$36,"")</f>
        <v/>
      </c>
      <c r="I32" s="139"/>
      <c r="J32" s="140" t="str">
        <f t="shared" si="9"/>
        <v/>
      </c>
      <c r="K32" s="139"/>
      <c r="L32" s="140" t="str">
        <f t="shared" si="7"/>
        <v/>
      </c>
    </row>
    <row r="33" spans="1:14" ht="12.75" customHeight="1" x14ac:dyDescent="0.2">
      <c r="A33" s="143"/>
      <c r="B33" s="142"/>
      <c r="C33" s="139"/>
      <c r="D33" s="140" t="str">
        <f t="shared" si="8"/>
        <v/>
      </c>
      <c r="E33" s="139"/>
      <c r="F33" s="140" t="str">
        <f>IFERROR(E33/$E$36,"")</f>
        <v/>
      </c>
      <c r="G33" s="139"/>
      <c r="H33" s="140" t="str">
        <f t="shared" si="11"/>
        <v/>
      </c>
      <c r="I33" s="139"/>
      <c r="J33" s="140" t="str">
        <f t="shared" si="9"/>
        <v/>
      </c>
      <c r="K33" s="139"/>
      <c r="L33" s="140" t="str">
        <f t="shared" si="7"/>
        <v/>
      </c>
    </row>
    <row r="34" spans="1:14" ht="12.75" customHeight="1" x14ac:dyDescent="0.2">
      <c r="A34" s="143"/>
      <c r="B34" s="142"/>
      <c r="C34" s="139"/>
      <c r="D34" s="140" t="str">
        <f t="shared" si="8"/>
        <v/>
      </c>
      <c r="E34" s="139"/>
      <c r="F34" s="140" t="str">
        <f t="shared" si="10"/>
        <v/>
      </c>
      <c r="G34" s="139"/>
      <c r="H34" s="140" t="str">
        <f t="shared" si="11"/>
        <v/>
      </c>
      <c r="I34" s="139"/>
      <c r="J34" s="140" t="str">
        <f t="shared" si="9"/>
        <v/>
      </c>
      <c r="K34" s="139"/>
      <c r="L34" s="140" t="str">
        <f t="shared" si="7"/>
        <v/>
      </c>
    </row>
    <row r="35" spans="1:14" ht="12.75" customHeight="1" x14ac:dyDescent="0.2">
      <c r="B35" s="142"/>
      <c r="C35" s="139"/>
      <c r="D35" s="140" t="str">
        <f t="shared" si="8"/>
        <v/>
      </c>
      <c r="E35" s="139"/>
      <c r="F35" s="140" t="str">
        <f>IFERROR(E35/$E$36,"")</f>
        <v/>
      </c>
      <c r="G35" s="139"/>
      <c r="H35" s="140" t="str">
        <f t="shared" si="11"/>
        <v/>
      </c>
      <c r="I35" s="139"/>
      <c r="J35" s="140" t="str">
        <f t="shared" si="9"/>
        <v/>
      </c>
      <c r="K35" s="139"/>
      <c r="L35" s="140" t="str">
        <f t="shared" si="7"/>
        <v/>
      </c>
    </row>
    <row r="36" spans="1:14" ht="12.75" customHeight="1" x14ac:dyDescent="0.2">
      <c r="A36" s="143"/>
      <c r="B36" s="111" t="s">
        <v>1</v>
      </c>
      <c r="C36" s="57">
        <f t="shared" ref="C36:J36" si="12">SUM(C28:C35)</f>
        <v>0</v>
      </c>
      <c r="D36" s="112">
        <f t="shared" si="12"/>
        <v>0</v>
      </c>
      <c r="E36" s="57">
        <f t="shared" si="12"/>
        <v>0</v>
      </c>
      <c r="F36" s="112">
        <f t="shared" si="12"/>
        <v>0</v>
      </c>
      <c r="G36" s="57">
        <f t="shared" si="12"/>
        <v>0</v>
      </c>
      <c r="H36" s="112">
        <f t="shared" si="12"/>
        <v>0</v>
      </c>
      <c r="I36" s="57">
        <f t="shared" si="12"/>
        <v>0</v>
      </c>
      <c r="J36" s="112">
        <f t="shared" si="12"/>
        <v>0</v>
      </c>
      <c r="K36" s="57">
        <f t="shared" ref="K36:L36" si="13">SUM(K28:K35)</f>
        <v>0</v>
      </c>
      <c r="L36" s="112">
        <f t="shared" si="13"/>
        <v>0</v>
      </c>
    </row>
    <row r="37" spans="1:14" ht="12.75" customHeight="1" x14ac:dyDescent="0.2"/>
    <row r="38" spans="1:14" s="41" customFormat="1" ht="12.75" customHeight="1" x14ac:dyDescent="0.2">
      <c r="B38" s="103" t="s">
        <v>272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00"/>
      <c r="N38" s="42"/>
    </row>
    <row r="39" spans="1:14" s="41" customFormat="1" ht="12.75" customHeight="1" x14ac:dyDescent="0.2"/>
    <row r="40" spans="1:14" ht="12.75" customHeight="1" x14ac:dyDescent="0.2">
      <c r="B40" s="13" t="s">
        <v>249</v>
      </c>
      <c r="I40" s="120"/>
      <c r="J40" s="105" t="s">
        <v>72</v>
      </c>
      <c r="K40" s="146" t="str">
        <f>IF(K13=0,"",K13)</f>
        <v/>
      </c>
    </row>
    <row r="41" spans="1:14" ht="12.75" customHeight="1" x14ac:dyDescent="0.2">
      <c r="B41" s="111" t="s">
        <v>176</v>
      </c>
      <c r="C41" s="55" t="s">
        <v>250</v>
      </c>
      <c r="D41" s="55" t="s">
        <v>27</v>
      </c>
      <c r="E41" s="55" t="s">
        <v>251</v>
      </c>
      <c r="F41" s="55" t="s">
        <v>27</v>
      </c>
      <c r="G41" s="55" t="s">
        <v>244</v>
      </c>
      <c r="H41" s="55" t="s">
        <v>27</v>
      </c>
      <c r="I41" s="55" t="s">
        <v>243</v>
      </c>
      <c r="J41" s="55" t="s">
        <v>27</v>
      </c>
      <c r="K41" s="55" t="s">
        <v>99</v>
      </c>
      <c r="L41" s="55" t="s">
        <v>27</v>
      </c>
    </row>
    <row r="42" spans="1:14" ht="12.75" customHeight="1" x14ac:dyDescent="0.2">
      <c r="B42" s="312" t="s">
        <v>177</v>
      </c>
      <c r="C42" s="425"/>
      <c r="D42" s="425"/>
      <c r="E42" s="425"/>
      <c r="F42" s="425"/>
      <c r="G42" s="425"/>
      <c r="H42" s="425"/>
      <c r="I42" s="425"/>
      <c r="J42" s="425"/>
      <c r="K42" s="426"/>
      <c r="L42" s="409"/>
    </row>
    <row r="43" spans="1:14" ht="12.75" customHeight="1" x14ac:dyDescent="0.2">
      <c r="B43" s="147" t="str">
        <f t="shared" ref="B43:B52" si="14">IF(B16=0,"",B16)</f>
        <v/>
      </c>
      <c r="C43" s="148" t="str">
        <f>IF(C16/7.5345=0,"",C16/7.5345/1000)</f>
        <v/>
      </c>
      <c r="D43" s="140" t="str">
        <f>IFERROR(C43/$C$53,"")</f>
        <v/>
      </c>
      <c r="E43" s="148" t="str">
        <f>IF(E16/7.5345=0,"",E16/7.5345/1000)</f>
        <v/>
      </c>
      <c r="F43" s="140" t="str">
        <f>IFERROR(E43/$E$53,"")</f>
        <v/>
      </c>
      <c r="G43" s="148" t="str">
        <f>IF(G16/7.5345=0,"",G16/7.5345/1000)</f>
        <v/>
      </c>
      <c r="H43" s="140" t="str">
        <f>IFERROR(G43/$G$53,"")</f>
        <v/>
      </c>
      <c r="I43" s="148" t="str">
        <f>IF(I16/7.5345=0,"",I16/7.5345/1000)</f>
        <v/>
      </c>
      <c r="J43" s="140" t="str">
        <f>IFERROR(I43/$I$53,"")</f>
        <v/>
      </c>
      <c r="K43" s="148" t="str">
        <f>IF(K16=0,"",K16/1000)</f>
        <v/>
      </c>
      <c r="L43" s="140" t="str">
        <f>IFERROR(K43/$K$53,"")</f>
        <v/>
      </c>
    </row>
    <row r="44" spans="1:14" ht="12.75" customHeight="1" x14ac:dyDescent="0.2">
      <c r="B44" s="149" t="str">
        <f t="shared" si="14"/>
        <v/>
      </c>
      <c r="C44" s="148" t="str">
        <f t="shared" ref="C44:C52" si="15">IF(C17/7.5345=0,"",C17/7.5345/1000)</f>
        <v/>
      </c>
      <c r="D44" s="140" t="str">
        <f>IFERROR(C44/$C$53,"")</f>
        <v/>
      </c>
      <c r="E44" s="148" t="str">
        <f t="shared" ref="E44:E52" si="16">IF(E17/7.5345=0,"",E17/7.5345/1000)</f>
        <v/>
      </c>
      <c r="F44" s="140" t="str">
        <f>IFERROR(E44/$E$53,"")</f>
        <v/>
      </c>
      <c r="G44" s="148" t="str">
        <f t="shared" ref="G44:G52" si="17">IF(G17/7.5345=0,"",G17/7.5345/1000)</f>
        <v/>
      </c>
      <c r="H44" s="140" t="str">
        <f>IFERROR(G44/$G$53,"")</f>
        <v/>
      </c>
      <c r="I44" s="148" t="str">
        <f>IF(I17/7.5345=0,"",I17/7.5345/1000)</f>
        <v/>
      </c>
      <c r="J44" s="140" t="str">
        <f>IFERROR(I44/$I$53,"")</f>
        <v/>
      </c>
      <c r="K44" s="148" t="str">
        <f t="shared" ref="K44:K52" si="18">IF(K17=0,"",K17/1000)</f>
        <v/>
      </c>
      <c r="L44" s="140" t="str">
        <f t="shared" ref="L44:L52" si="19">IFERROR(K44/$K$53,"")</f>
        <v/>
      </c>
    </row>
    <row r="45" spans="1:14" ht="12.75" customHeight="1" x14ac:dyDescent="0.2">
      <c r="B45" s="149" t="str">
        <f t="shared" si="14"/>
        <v/>
      </c>
      <c r="C45" s="148" t="str">
        <f t="shared" si="15"/>
        <v/>
      </c>
      <c r="D45" s="140" t="str">
        <f>IFERROR(C45/$C$53,"")</f>
        <v/>
      </c>
      <c r="E45" s="148" t="str">
        <f t="shared" si="16"/>
        <v/>
      </c>
      <c r="F45" s="140" t="str">
        <f>IFERROR(E45/$E$53,"")</f>
        <v/>
      </c>
      <c r="G45" s="148" t="str">
        <f t="shared" si="17"/>
        <v/>
      </c>
      <c r="H45" s="140" t="str">
        <f>IFERROR(G45/$G$53,"")</f>
        <v/>
      </c>
      <c r="I45" s="148" t="str">
        <f t="shared" ref="I45:I52" si="20">IF(I18/7.5345=0,"",I18/7.5345/1000)</f>
        <v/>
      </c>
      <c r="J45" s="140" t="str">
        <f>IFERROR(I45/$I$53,"")</f>
        <v/>
      </c>
      <c r="K45" s="148" t="str">
        <f t="shared" si="18"/>
        <v/>
      </c>
      <c r="L45" s="140" t="str">
        <f t="shared" si="19"/>
        <v/>
      </c>
    </row>
    <row r="46" spans="1:14" ht="12.75" customHeight="1" x14ac:dyDescent="0.2">
      <c r="B46" s="149" t="str">
        <f t="shared" si="14"/>
        <v/>
      </c>
      <c r="C46" s="148" t="str">
        <f t="shared" si="15"/>
        <v/>
      </c>
      <c r="D46" s="140" t="str">
        <f>IFERROR(C46/$C$53,"")</f>
        <v/>
      </c>
      <c r="E46" s="148" t="str">
        <f t="shared" si="16"/>
        <v/>
      </c>
      <c r="F46" s="140" t="str">
        <f>IFERROR(E46/$E$53,"")</f>
        <v/>
      </c>
      <c r="G46" s="148" t="str">
        <f t="shared" si="17"/>
        <v/>
      </c>
      <c r="H46" s="140" t="str">
        <f>IFERROR(G46/$G$53,"")</f>
        <v/>
      </c>
      <c r="I46" s="148" t="str">
        <f t="shared" si="20"/>
        <v/>
      </c>
      <c r="J46" s="140" t="str">
        <f t="shared" ref="J46:J50" si="21">IFERROR(I46/$I$53,"")</f>
        <v/>
      </c>
      <c r="K46" s="148" t="str">
        <f t="shared" si="18"/>
        <v/>
      </c>
      <c r="L46" s="140" t="str">
        <f>IFERROR(K46/$K$53,"")</f>
        <v/>
      </c>
    </row>
    <row r="47" spans="1:14" ht="12.75" customHeight="1" x14ac:dyDescent="0.2">
      <c r="B47" s="149" t="str">
        <f t="shared" si="14"/>
        <v/>
      </c>
      <c r="C47" s="148" t="str">
        <f t="shared" si="15"/>
        <v/>
      </c>
      <c r="D47" s="140" t="str">
        <f>IFERROR(C47/$C$53,"")</f>
        <v/>
      </c>
      <c r="E47" s="148" t="str">
        <f t="shared" si="16"/>
        <v/>
      </c>
      <c r="F47" s="140" t="str">
        <f t="shared" ref="F47:F51" si="22">IFERROR(E47/$E$53,"")</f>
        <v/>
      </c>
      <c r="G47" s="148" t="str">
        <f t="shared" si="17"/>
        <v/>
      </c>
      <c r="H47" s="140" t="str">
        <f t="shared" ref="H47:H50" si="23">IFERROR(G47/$G$53,"")</f>
        <v/>
      </c>
      <c r="I47" s="148" t="str">
        <f t="shared" si="20"/>
        <v/>
      </c>
      <c r="J47" s="140" t="str">
        <f>IFERROR(I47/$I$53,"")</f>
        <v/>
      </c>
      <c r="K47" s="148" t="str">
        <f t="shared" si="18"/>
        <v/>
      </c>
      <c r="L47" s="140" t="str">
        <f t="shared" si="19"/>
        <v/>
      </c>
    </row>
    <row r="48" spans="1:14" ht="12.75" customHeight="1" x14ac:dyDescent="0.2">
      <c r="B48" s="149" t="str">
        <f t="shared" si="14"/>
        <v/>
      </c>
      <c r="C48" s="148" t="str">
        <f t="shared" si="15"/>
        <v/>
      </c>
      <c r="D48" s="140" t="str">
        <f t="shared" ref="D48:D50" si="24">IFERROR(C48/$C$53,"")</f>
        <v/>
      </c>
      <c r="E48" s="148" t="str">
        <f t="shared" si="16"/>
        <v/>
      </c>
      <c r="F48" s="140" t="str">
        <f t="shared" si="22"/>
        <v/>
      </c>
      <c r="G48" s="148" t="str">
        <f t="shared" si="17"/>
        <v/>
      </c>
      <c r="H48" s="140" t="str">
        <f t="shared" si="23"/>
        <v/>
      </c>
      <c r="I48" s="148" t="str">
        <f t="shared" si="20"/>
        <v/>
      </c>
      <c r="J48" s="140" t="str">
        <f t="shared" si="21"/>
        <v/>
      </c>
      <c r="K48" s="148" t="str">
        <f t="shared" si="18"/>
        <v/>
      </c>
      <c r="L48" s="140" t="str">
        <f t="shared" si="19"/>
        <v/>
      </c>
    </row>
    <row r="49" spans="2:12" ht="12.75" customHeight="1" x14ac:dyDescent="0.2">
      <c r="B49" s="149" t="str">
        <f t="shared" si="14"/>
        <v/>
      </c>
      <c r="C49" s="148" t="str">
        <f t="shared" si="15"/>
        <v/>
      </c>
      <c r="D49" s="140" t="str">
        <f t="shared" si="24"/>
        <v/>
      </c>
      <c r="E49" s="148" t="str">
        <f t="shared" si="16"/>
        <v/>
      </c>
      <c r="F49" s="140" t="str">
        <f t="shared" si="22"/>
        <v/>
      </c>
      <c r="G49" s="148" t="str">
        <f t="shared" si="17"/>
        <v/>
      </c>
      <c r="H49" s="140" t="str">
        <f t="shared" si="23"/>
        <v/>
      </c>
      <c r="I49" s="148" t="str">
        <f t="shared" si="20"/>
        <v/>
      </c>
      <c r="J49" s="140" t="str">
        <f t="shared" si="21"/>
        <v/>
      </c>
      <c r="K49" s="148" t="str">
        <f t="shared" si="18"/>
        <v/>
      </c>
      <c r="L49" s="140" t="str">
        <f t="shared" si="19"/>
        <v/>
      </c>
    </row>
    <row r="50" spans="2:12" ht="12.75" customHeight="1" x14ac:dyDescent="0.2">
      <c r="B50" s="149" t="str">
        <f t="shared" si="14"/>
        <v/>
      </c>
      <c r="C50" s="148" t="str">
        <f t="shared" si="15"/>
        <v/>
      </c>
      <c r="D50" s="140" t="str">
        <f t="shared" si="24"/>
        <v/>
      </c>
      <c r="E50" s="148" t="str">
        <f t="shared" si="16"/>
        <v/>
      </c>
      <c r="F50" s="140" t="str">
        <f t="shared" si="22"/>
        <v/>
      </c>
      <c r="G50" s="148" t="str">
        <f t="shared" si="17"/>
        <v/>
      </c>
      <c r="H50" s="140" t="str">
        <f t="shared" si="23"/>
        <v/>
      </c>
      <c r="I50" s="148" t="str">
        <f t="shared" si="20"/>
        <v/>
      </c>
      <c r="J50" s="140" t="str">
        <f t="shared" si="21"/>
        <v/>
      </c>
      <c r="K50" s="148" t="str">
        <f t="shared" si="18"/>
        <v/>
      </c>
      <c r="L50" s="140" t="str">
        <f t="shared" si="19"/>
        <v/>
      </c>
    </row>
    <row r="51" spans="2:12" ht="12.75" customHeight="1" x14ac:dyDescent="0.2">
      <c r="B51" s="149" t="str">
        <f t="shared" si="14"/>
        <v/>
      </c>
      <c r="C51" s="148" t="str">
        <f t="shared" si="15"/>
        <v/>
      </c>
      <c r="D51" s="140" t="str">
        <f>IFERROR(C51/$C$53,"")</f>
        <v/>
      </c>
      <c r="E51" s="148" t="str">
        <f t="shared" si="16"/>
        <v/>
      </c>
      <c r="F51" s="140" t="str">
        <f t="shared" si="22"/>
        <v/>
      </c>
      <c r="G51" s="148" t="str">
        <f t="shared" si="17"/>
        <v/>
      </c>
      <c r="H51" s="140" t="str">
        <f>IFERROR(G51/$G$53,"")</f>
        <v/>
      </c>
      <c r="I51" s="148" t="str">
        <f t="shared" si="20"/>
        <v/>
      </c>
      <c r="J51" s="140" t="str">
        <f>IFERROR(I51/$I$53,"")</f>
        <v/>
      </c>
      <c r="K51" s="148" t="str">
        <f t="shared" si="18"/>
        <v/>
      </c>
      <c r="L51" s="140" t="str">
        <f t="shared" si="19"/>
        <v/>
      </c>
    </row>
    <row r="52" spans="2:12" ht="12.75" customHeight="1" x14ac:dyDescent="0.2">
      <c r="B52" s="149" t="str">
        <f t="shared" si="14"/>
        <v/>
      </c>
      <c r="C52" s="148" t="str">
        <f t="shared" si="15"/>
        <v/>
      </c>
      <c r="D52" s="140" t="str">
        <f>IFERROR(C52/$C$53,"")</f>
        <v/>
      </c>
      <c r="E52" s="148" t="str">
        <f t="shared" si="16"/>
        <v/>
      </c>
      <c r="F52" s="140" t="str">
        <f>IFERROR(E52/$E$53,"")</f>
        <v/>
      </c>
      <c r="G52" s="148" t="str">
        <f t="shared" si="17"/>
        <v/>
      </c>
      <c r="H52" s="140" t="str">
        <f>IFERROR(G52/$G$53,"")</f>
        <v/>
      </c>
      <c r="I52" s="148" t="str">
        <f t="shared" si="20"/>
        <v/>
      </c>
      <c r="J52" s="140" t="str">
        <f>IFERROR(I52/$I$53,"")</f>
        <v/>
      </c>
      <c r="K52" s="148" t="str">
        <f t="shared" si="18"/>
        <v/>
      </c>
      <c r="L52" s="140" t="str">
        <f t="shared" si="19"/>
        <v/>
      </c>
    </row>
    <row r="53" spans="2:12" ht="12.75" customHeight="1" x14ac:dyDescent="0.2">
      <c r="B53" s="111" t="s">
        <v>1</v>
      </c>
      <c r="C53" s="57">
        <f t="shared" ref="C53:J53" si="25">SUM(C43:C52)</f>
        <v>0</v>
      </c>
      <c r="D53" s="112">
        <f t="shared" si="25"/>
        <v>0</v>
      </c>
      <c r="E53" s="57">
        <f t="shared" si="25"/>
        <v>0</v>
      </c>
      <c r="F53" s="112">
        <f t="shared" si="25"/>
        <v>0</v>
      </c>
      <c r="G53" s="57">
        <f t="shared" si="25"/>
        <v>0</v>
      </c>
      <c r="H53" s="112">
        <f t="shared" si="25"/>
        <v>0</v>
      </c>
      <c r="I53" s="57">
        <f t="shared" si="25"/>
        <v>0</v>
      </c>
      <c r="J53" s="112">
        <f t="shared" si="25"/>
        <v>0</v>
      </c>
      <c r="K53" s="57">
        <f t="shared" ref="K53:L53" si="26">SUM(K43:K52)</f>
        <v>0</v>
      </c>
      <c r="L53" s="112">
        <f t="shared" si="26"/>
        <v>0</v>
      </c>
    </row>
    <row r="54" spans="2:12" ht="12.75" customHeight="1" x14ac:dyDescent="0.2">
      <c r="B54" s="312" t="s">
        <v>178</v>
      </c>
      <c r="C54" s="425"/>
      <c r="D54" s="425"/>
      <c r="E54" s="425"/>
      <c r="F54" s="425"/>
      <c r="G54" s="425"/>
      <c r="H54" s="425"/>
      <c r="I54" s="425"/>
      <c r="J54" s="425"/>
      <c r="K54" s="426"/>
      <c r="L54" s="409"/>
    </row>
    <row r="55" spans="2:12" ht="12.75" customHeight="1" x14ac:dyDescent="0.2">
      <c r="B55" s="147" t="str">
        <f t="shared" ref="B55:B62" si="27">IF(B28=0,"",B28)</f>
        <v/>
      </c>
      <c r="C55" s="148" t="str">
        <f>IF(C28/7.5345=0,"",C28/7.5345/1000)</f>
        <v/>
      </c>
      <c r="D55" s="140" t="str">
        <f>IFERROR(C55/$C$63,"")</f>
        <v/>
      </c>
      <c r="E55" s="148" t="str">
        <f>IF(E28/7.5345=0,"",E28/7.5345/1000)</f>
        <v/>
      </c>
      <c r="F55" s="140" t="str">
        <f>IFERROR(E55/$E$63,"")</f>
        <v/>
      </c>
      <c r="G55" s="148" t="str">
        <f>IF(G28/7.5345=0,"",G28/7.5345/1000)</f>
        <v/>
      </c>
      <c r="H55" s="140" t="str">
        <f>IFERROR(G55/$G$63,"")</f>
        <v/>
      </c>
      <c r="I55" s="148" t="str">
        <f>IF(I28/7.5345=0,"",I28/7.5345/1000)</f>
        <v/>
      </c>
      <c r="J55" s="140" t="str">
        <f>IFERROR(I55/$I$63,"")</f>
        <v/>
      </c>
      <c r="K55" s="148" t="str">
        <f>IF(K28=0,"",K28/1000)</f>
        <v/>
      </c>
      <c r="L55" s="140" t="str">
        <f>IFERROR(K55/$K$63,"")</f>
        <v/>
      </c>
    </row>
    <row r="56" spans="2:12" ht="12.75" customHeight="1" x14ac:dyDescent="0.2">
      <c r="B56" s="149" t="str">
        <f t="shared" si="27"/>
        <v/>
      </c>
      <c r="C56" s="148" t="str">
        <f t="shared" ref="C56:E62" si="28">IF(C29/7.5345=0,"",C29/7.5345/1000)</f>
        <v/>
      </c>
      <c r="D56" s="140" t="str">
        <f t="shared" ref="D56:D62" si="29">IFERROR(C56/$C$63,"")</f>
        <v/>
      </c>
      <c r="E56" s="148" t="str">
        <f t="shared" si="28"/>
        <v/>
      </c>
      <c r="F56" s="140" t="str">
        <f t="shared" ref="F56:F62" si="30">IFERROR(E56/$E$63,"")</f>
        <v/>
      </c>
      <c r="G56" s="148" t="str">
        <f t="shared" ref="G56:I56" si="31">IF(G29/7.5345=0,"",G29/7.5345/1000)</f>
        <v/>
      </c>
      <c r="H56" s="140" t="str">
        <f t="shared" ref="H56:H62" si="32">IFERROR(G56/$G$63,"")</f>
        <v/>
      </c>
      <c r="I56" s="148" t="str">
        <f t="shared" si="31"/>
        <v/>
      </c>
      <c r="J56" s="140" t="str">
        <f t="shared" ref="J56:J62" si="33">IFERROR(I56/$I$63,"")</f>
        <v/>
      </c>
      <c r="K56" s="148" t="str">
        <f t="shared" ref="K56:K62" si="34">IF(K29=0,"",K29/1000)</f>
        <v/>
      </c>
      <c r="L56" s="140" t="str">
        <f t="shared" ref="L56:L62" si="35">IFERROR(K56/$K$63,"")</f>
        <v/>
      </c>
    </row>
    <row r="57" spans="2:12" ht="12.75" customHeight="1" x14ac:dyDescent="0.2">
      <c r="B57" s="149" t="str">
        <f t="shared" si="27"/>
        <v/>
      </c>
      <c r="C57" s="148" t="str">
        <f t="shared" si="28"/>
        <v/>
      </c>
      <c r="D57" s="140" t="str">
        <f t="shared" si="29"/>
        <v/>
      </c>
      <c r="E57" s="148" t="str">
        <f t="shared" si="28"/>
        <v/>
      </c>
      <c r="F57" s="140" t="str">
        <f t="shared" si="30"/>
        <v/>
      </c>
      <c r="G57" s="148" t="str">
        <f t="shared" ref="G57:I57" si="36">IF(G30/7.5345=0,"",G30/7.5345/1000)</f>
        <v/>
      </c>
      <c r="H57" s="140" t="str">
        <f>IFERROR(G57/$G$63,"")</f>
        <v/>
      </c>
      <c r="I57" s="148" t="str">
        <f t="shared" si="36"/>
        <v/>
      </c>
      <c r="J57" s="140" t="str">
        <f t="shared" si="33"/>
        <v/>
      </c>
      <c r="K57" s="148" t="str">
        <f t="shared" si="34"/>
        <v/>
      </c>
      <c r="L57" s="140" t="str">
        <f t="shared" si="35"/>
        <v/>
      </c>
    </row>
    <row r="58" spans="2:12" ht="12.75" customHeight="1" x14ac:dyDescent="0.2">
      <c r="B58" s="149" t="str">
        <f t="shared" si="27"/>
        <v/>
      </c>
      <c r="C58" s="148" t="str">
        <f t="shared" si="28"/>
        <v/>
      </c>
      <c r="D58" s="140" t="str">
        <f t="shared" si="29"/>
        <v/>
      </c>
      <c r="E58" s="148" t="str">
        <f t="shared" si="28"/>
        <v/>
      </c>
      <c r="F58" s="140" t="str">
        <f t="shared" si="30"/>
        <v/>
      </c>
      <c r="G58" s="148" t="str">
        <f t="shared" ref="G58:I58" si="37">IF(G31/7.5345=0,"",G31/7.5345/1000)</f>
        <v/>
      </c>
      <c r="H58" s="140" t="str">
        <f t="shared" si="32"/>
        <v/>
      </c>
      <c r="I58" s="148" t="str">
        <f t="shared" si="37"/>
        <v/>
      </c>
      <c r="J58" s="140" t="str">
        <f t="shared" si="33"/>
        <v/>
      </c>
      <c r="K58" s="148" t="str">
        <f t="shared" si="34"/>
        <v/>
      </c>
      <c r="L58" s="140" t="str">
        <f t="shared" si="35"/>
        <v/>
      </c>
    </row>
    <row r="59" spans="2:12" ht="12.75" customHeight="1" x14ac:dyDescent="0.2">
      <c r="B59" s="149" t="str">
        <f t="shared" si="27"/>
        <v/>
      </c>
      <c r="C59" s="148" t="str">
        <f t="shared" si="28"/>
        <v/>
      </c>
      <c r="D59" s="140" t="str">
        <f t="shared" si="29"/>
        <v/>
      </c>
      <c r="E59" s="148" t="str">
        <f t="shared" si="28"/>
        <v/>
      </c>
      <c r="F59" s="140" t="str">
        <f t="shared" si="30"/>
        <v/>
      </c>
      <c r="G59" s="148" t="str">
        <f t="shared" ref="G59:I59" si="38">IF(G32/7.5345=0,"",G32/7.5345/1000)</f>
        <v/>
      </c>
      <c r="H59" s="140" t="str">
        <f>IFERROR(G59/$G$63,"")</f>
        <v/>
      </c>
      <c r="I59" s="148" t="str">
        <f t="shared" si="38"/>
        <v/>
      </c>
      <c r="J59" s="140" t="str">
        <f t="shared" si="33"/>
        <v/>
      </c>
      <c r="K59" s="148" t="str">
        <f t="shared" si="34"/>
        <v/>
      </c>
      <c r="L59" s="140" t="str">
        <f t="shared" si="35"/>
        <v/>
      </c>
    </row>
    <row r="60" spans="2:12" ht="12.75" customHeight="1" x14ac:dyDescent="0.2">
      <c r="B60" s="149" t="str">
        <f t="shared" si="27"/>
        <v/>
      </c>
      <c r="C60" s="148" t="str">
        <f t="shared" si="28"/>
        <v/>
      </c>
      <c r="D60" s="140" t="str">
        <f t="shared" si="29"/>
        <v/>
      </c>
      <c r="E60" s="148" t="str">
        <f t="shared" si="28"/>
        <v/>
      </c>
      <c r="F60" s="140" t="str">
        <f t="shared" si="30"/>
        <v/>
      </c>
      <c r="G60" s="148" t="str">
        <f t="shared" ref="G60:I60" si="39">IF(G33/7.5345=0,"",G33/7.5345/1000)</f>
        <v/>
      </c>
      <c r="H60" s="140" t="str">
        <f t="shared" si="32"/>
        <v/>
      </c>
      <c r="I60" s="148" t="str">
        <f t="shared" si="39"/>
        <v/>
      </c>
      <c r="J60" s="140" t="str">
        <f t="shared" si="33"/>
        <v/>
      </c>
      <c r="K60" s="148" t="str">
        <f t="shared" si="34"/>
        <v/>
      </c>
      <c r="L60" s="140" t="str">
        <f t="shared" si="35"/>
        <v/>
      </c>
    </row>
    <row r="61" spans="2:12" ht="12.75" customHeight="1" x14ac:dyDescent="0.2">
      <c r="B61" s="149" t="str">
        <f t="shared" si="27"/>
        <v/>
      </c>
      <c r="C61" s="148" t="str">
        <f t="shared" si="28"/>
        <v/>
      </c>
      <c r="D61" s="140" t="str">
        <f t="shared" si="29"/>
        <v/>
      </c>
      <c r="E61" s="148" t="str">
        <f t="shared" si="28"/>
        <v/>
      </c>
      <c r="F61" s="140" t="str">
        <f t="shared" si="30"/>
        <v/>
      </c>
      <c r="G61" s="148" t="str">
        <f t="shared" ref="G61:I61" si="40">IF(G34/7.5345=0,"",G34/7.5345/1000)</f>
        <v/>
      </c>
      <c r="H61" s="140" t="str">
        <f t="shared" si="32"/>
        <v/>
      </c>
      <c r="I61" s="148" t="str">
        <f t="shared" si="40"/>
        <v/>
      </c>
      <c r="J61" s="140" t="str">
        <f t="shared" si="33"/>
        <v/>
      </c>
      <c r="K61" s="148" t="str">
        <f t="shared" si="34"/>
        <v/>
      </c>
      <c r="L61" s="140" t="str">
        <f t="shared" si="35"/>
        <v/>
      </c>
    </row>
    <row r="62" spans="2:12" ht="12.75" customHeight="1" x14ac:dyDescent="0.2">
      <c r="B62" s="149" t="str">
        <f t="shared" si="27"/>
        <v/>
      </c>
      <c r="C62" s="148" t="str">
        <f t="shared" si="28"/>
        <v/>
      </c>
      <c r="D62" s="140" t="str">
        <f t="shared" si="29"/>
        <v/>
      </c>
      <c r="E62" s="148" t="str">
        <f t="shared" si="28"/>
        <v/>
      </c>
      <c r="F62" s="140" t="str">
        <f t="shared" si="30"/>
        <v/>
      </c>
      <c r="G62" s="148" t="str">
        <f t="shared" ref="G62:I62" si="41">IF(G35/7.5345=0,"",G35/7.5345/1000)</f>
        <v/>
      </c>
      <c r="H62" s="140" t="str">
        <f t="shared" si="32"/>
        <v/>
      </c>
      <c r="I62" s="148" t="str">
        <f t="shared" si="41"/>
        <v/>
      </c>
      <c r="J62" s="140" t="str">
        <f t="shared" si="33"/>
        <v/>
      </c>
      <c r="K62" s="148" t="str">
        <f t="shared" si="34"/>
        <v/>
      </c>
      <c r="L62" s="140" t="str">
        <f t="shared" si="35"/>
        <v/>
      </c>
    </row>
    <row r="63" spans="2:12" ht="12.75" customHeight="1" x14ac:dyDescent="0.2">
      <c r="B63" s="111" t="s">
        <v>1</v>
      </c>
      <c r="C63" s="57">
        <f t="shared" ref="C63:J63" si="42">SUM(C55:C62)</f>
        <v>0</v>
      </c>
      <c r="D63" s="112">
        <f t="shared" si="42"/>
        <v>0</v>
      </c>
      <c r="E63" s="57">
        <f t="shared" si="42"/>
        <v>0</v>
      </c>
      <c r="F63" s="112">
        <f t="shared" si="42"/>
        <v>0</v>
      </c>
      <c r="G63" s="57">
        <f t="shared" si="42"/>
        <v>0</v>
      </c>
      <c r="H63" s="112">
        <f>SUM(H55:H62)</f>
        <v>0</v>
      </c>
      <c r="I63" s="57">
        <f t="shared" si="42"/>
        <v>0</v>
      </c>
      <c r="J63" s="112">
        <f t="shared" si="42"/>
        <v>0</v>
      </c>
      <c r="K63" s="57">
        <f t="shared" ref="K63:L63" si="43">SUM(K55:K62)</f>
        <v>0</v>
      </c>
      <c r="L63" s="112">
        <f t="shared" si="43"/>
        <v>0</v>
      </c>
    </row>
    <row r="64" spans="2:12" ht="12.75" customHeight="1" x14ac:dyDescent="0.2"/>
  </sheetData>
  <sheetProtection algorithmName="SHA-512" hashValue="cTpSU8CXvINlwrrRSdah8zKvAatvjoblF2rXayn84hBMP2o/BAmcaJr0Af4uu0389QaskneHWS+kI8AjQO2a9Q==" saltValue="i3BCcMENmwNRDBAW0nMijA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17" customWidth="1"/>
    <col min="2" max="3" width="9.140625" style="17" customWidth="1"/>
    <col min="4" max="4" width="15.42578125" style="17" customWidth="1"/>
    <col min="5" max="5" width="15.140625" style="17" customWidth="1"/>
    <col min="6" max="8" width="15.42578125" style="17" customWidth="1"/>
    <col min="9" max="9" width="9.140625" style="17" customWidth="1"/>
    <col min="10" max="10" width="5" style="17" customWidth="1"/>
    <col min="11" max="11" width="9.140625" style="150" hidden="1" customWidth="1"/>
    <col min="12" max="16384" width="9.140625" style="17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01" t="str">
        <f>IF('Struktura ulaganja-MPR-EU'!B5=0,"Prenosi se s prve stranice",'Struktura ulaganja-MPR-EU'!B5)</f>
        <v>Tablice klijenta-MPR-EU projekti</v>
      </c>
    </row>
    <row r="6" spans="1:14" ht="12.75" customHeight="1" x14ac:dyDescent="0.2">
      <c r="B6" s="16" t="s">
        <v>267</v>
      </c>
    </row>
    <row r="7" spans="1:14" ht="12.75" customHeight="1" x14ac:dyDescent="0.2">
      <c r="B7" s="102" t="str">
        <f>IF('Struktura ulaganja-MPR-EU'!B7=0,"Prenosi se s prve stranice",'Struktura ulaganja-MPR-EU'!B7)</f>
        <v>Prenosi se s prve stranice</v>
      </c>
    </row>
    <row r="8" spans="1:14" s="13" customFormat="1" ht="12.75" customHeight="1" x14ac:dyDescent="0.2">
      <c r="A8" s="12"/>
      <c r="B8" s="16" t="s">
        <v>268</v>
      </c>
      <c r="D8" s="120"/>
      <c r="F8" s="120"/>
      <c r="H8" s="120"/>
      <c r="J8" s="120"/>
      <c r="L8" s="120"/>
      <c r="M8" s="121"/>
      <c r="N8" s="122"/>
    </row>
    <row r="9" spans="1:14" ht="12.75" customHeight="1" x14ac:dyDescent="0.2">
      <c r="B9" s="32" t="str">
        <f>IF('Struktura ulaganja-MPR-EU'!B9=0,"Prenosi se s prve stranice",'Struktura ulaganja-MPR-EU'!B9)</f>
        <v>Prenosi se s prve stranice</v>
      </c>
    </row>
    <row r="10" spans="1:14" ht="12.75" customHeight="1" x14ac:dyDescent="0.2">
      <c r="B10" s="32"/>
    </row>
    <row r="11" spans="1:14" ht="12.75" customHeight="1" x14ac:dyDescent="0.2">
      <c r="B11" s="123" t="s">
        <v>115</v>
      </c>
      <c r="C11" s="151"/>
      <c r="D11" s="151"/>
      <c r="E11" s="151"/>
      <c r="F11" s="151"/>
      <c r="G11" s="151"/>
      <c r="H11" s="151"/>
      <c r="I11" s="152"/>
    </row>
    <row r="12" spans="1:14" ht="12.75" customHeight="1" x14ac:dyDescent="0.2">
      <c r="B12" s="125" t="s">
        <v>275</v>
      </c>
      <c r="I12" s="22"/>
    </row>
    <row r="13" spans="1:14" ht="12.75" customHeight="1" x14ac:dyDescent="0.2">
      <c r="B13" s="125" t="s">
        <v>270</v>
      </c>
      <c r="I13" s="22"/>
    </row>
    <row r="14" spans="1:14" ht="12.75" customHeight="1" x14ac:dyDescent="0.2"/>
    <row r="15" spans="1:14" ht="12.75" customHeight="1" x14ac:dyDescent="0.2">
      <c r="B15" s="153" t="s">
        <v>187</v>
      </c>
      <c r="C15" s="154"/>
      <c r="D15" s="154"/>
      <c r="E15" s="154"/>
      <c r="F15" s="154"/>
      <c r="G15" s="154"/>
      <c r="H15" s="154"/>
      <c r="I15" s="155"/>
    </row>
    <row r="16" spans="1:14" x14ac:dyDescent="0.2">
      <c r="B16" s="156"/>
      <c r="C16" s="157" t="s">
        <v>78</v>
      </c>
      <c r="D16" s="157"/>
      <c r="E16" s="157"/>
      <c r="F16" s="157"/>
      <c r="G16" s="157"/>
      <c r="H16" s="157"/>
      <c r="I16" s="158"/>
    </row>
    <row r="17" spans="2:9" x14ac:dyDescent="0.2">
      <c r="B17" s="156"/>
      <c r="C17" s="157" t="s">
        <v>126</v>
      </c>
      <c r="D17" s="157"/>
      <c r="E17" s="157"/>
      <c r="F17" s="157"/>
      <c r="G17" s="157"/>
      <c r="H17" s="157"/>
      <c r="I17" s="158"/>
    </row>
    <row r="18" spans="2:9" x14ac:dyDescent="0.2">
      <c r="B18" s="156"/>
      <c r="C18" s="157" t="s">
        <v>79</v>
      </c>
      <c r="D18" s="157"/>
      <c r="E18" s="157"/>
      <c r="F18" s="157"/>
      <c r="G18" s="157"/>
      <c r="H18" s="157"/>
      <c r="I18" s="158"/>
    </row>
    <row r="19" spans="2:9" x14ac:dyDescent="0.2">
      <c r="B19" s="159" t="s">
        <v>224</v>
      </c>
      <c r="C19" s="157"/>
      <c r="D19" s="157"/>
      <c r="E19" s="157"/>
      <c r="F19" s="157"/>
      <c r="G19" s="157"/>
      <c r="H19" s="157"/>
      <c r="I19" s="158"/>
    </row>
    <row r="20" spans="2:9" x14ac:dyDescent="0.2">
      <c r="B20" s="430"/>
      <c r="C20" s="256"/>
      <c r="D20" s="256"/>
      <c r="E20" s="256"/>
      <c r="F20" s="256"/>
      <c r="G20" s="256"/>
      <c r="H20" s="256"/>
      <c r="I20" s="431"/>
    </row>
    <row r="21" spans="2:9" x14ac:dyDescent="0.2">
      <c r="B21" s="259"/>
      <c r="C21" s="260"/>
      <c r="D21" s="260"/>
      <c r="E21" s="260"/>
      <c r="F21" s="260"/>
      <c r="G21" s="260"/>
      <c r="H21" s="260"/>
      <c r="I21" s="432"/>
    </row>
    <row r="22" spans="2:9" x14ac:dyDescent="0.2">
      <c r="B22" s="259"/>
      <c r="C22" s="260"/>
      <c r="D22" s="260"/>
      <c r="E22" s="260"/>
      <c r="F22" s="260"/>
      <c r="G22" s="260"/>
      <c r="H22" s="260"/>
      <c r="I22" s="432"/>
    </row>
    <row r="23" spans="2:9" x14ac:dyDescent="0.2">
      <c r="B23" s="259"/>
      <c r="C23" s="260"/>
      <c r="D23" s="260"/>
      <c r="E23" s="260"/>
      <c r="F23" s="260"/>
      <c r="G23" s="260"/>
      <c r="H23" s="260"/>
      <c r="I23" s="432"/>
    </row>
    <row r="24" spans="2:9" x14ac:dyDescent="0.2">
      <c r="B24" s="259"/>
      <c r="C24" s="260"/>
      <c r="D24" s="260"/>
      <c r="E24" s="260"/>
      <c r="F24" s="260"/>
      <c r="G24" s="260"/>
      <c r="H24" s="260"/>
      <c r="I24" s="432"/>
    </row>
    <row r="25" spans="2:9" x14ac:dyDescent="0.2">
      <c r="B25" s="259"/>
      <c r="C25" s="260"/>
      <c r="D25" s="260"/>
      <c r="E25" s="260"/>
      <c r="F25" s="260"/>
      <c r="G25" s="260"/>
      <c r="H25" s="260"/>
      <c r="I25" s="432"/>
    </row>
    <row r="26" spans="2:9" x14ac:dyDescent="0.2">
      <c r="B26" s="259"/>
      <c r="C26" s="260"/>
      <c r="D26" s="260"/>
      <c r="E26" s="260"/>
      <c r="F26" s="260"/>
      <c r="G26" s="260"/>
      <c r="H26" s="260"/>
      <c r="I26" s="432"/>
    </row>
    <row r="27" spans="2:9" x14ac:dyDescent="0.2">
      <c r="B27" s="263"/>
      <c r="C27" s="264"/>
      <c r="D27" s="264"/>
      <c r="E27" s="264"/>
      <c r="F27" s="264"/>
      <c r="G27" s="264"/>
      <c r="H27" s="264"/>
      <c r="I27" s="433"/>
    </row>
    <row r="28" spans="2:9" x14ac:dyDescent="0.2">
      <c r="B28" s="160" t="s">
        <v>129</v>
      </c>
      <c r="C28" s="161"/>
      <c r="D28" s="161"/>
      <c r="E28" s="161"/>
      <c r="F28" s="161"/>
      <c r="G28" s="161"/>
      <c r="H28" s="161"/>
      <c r="I28" s="162"/>
    </row>
    <row r="29" spans="2:9" x14ac:dyDescent="0.2">
      <c r="B29" s="163"/>
      <c r="C29" s="164" t="s">
        <v>121</v>
      </c>
      <c r="D29" s="165"/>
      <c r="E29" s="165"/>
      <c r="F29" s="165"/>
      <c r="G29" s="165"/>
      <c r="H29" s="165"/>
      <c r="I29" s="166"/>
    </row>
    <row r="30" spans="2:9" x14ac:dyDescent="0.2">
      <c r="B30" s="163"/>
      <c r="C30" s="164" t="s">
        <v>122</v>
      </c>
      <c r="D30" s="165"/>
      <c r="E30" s="165"/>
      <c r="F30" s="165"/>
      <c r="G30" s="165"/>
      <c r="H30" s="165"/>
      <c r="I30" s="166"/>
    </row>
    <row r="31" spans="2:9" x14ac:dyDescent="0.2">
      <c r="B31" s="159" t="s">
        <v>226</v>
      </c>
      <c r="C31" s="157"/>
      <c r="D31" s="164"/>
      <c r="E31" s="165"/>
      <c r="F31" s="165"/>
      <c r="G31" s="165"/>
      <c r="H31" s="165"/>
      <c r="I31" s="166"/>
    </row>
    <row r="32" spans="2:9" x14ac:dyDescent="0.2">
      <c r="B32" s="430"/>
      <c r="C32" s="256"/>
      <c r="D32" s="256"/>
      <c r="E32" s="256"/>
      <c r="F32" s="256"/>
      <c r="G32" s="256"/>
      <c r="H32" s="256"/>
      <c r="I32" s="431"/>
    </row>
    <row r="33" spans="2:9" x14ac:dyDescent="0.2">
      <c r="B33" s="259"/>
      <c r="C33" s="260"/>
      <c r="D33" s="260"/>
      <c r="E33" s="260"/>
      <c r="F33" s="260"/>
      <c r="G33" s="260"/>
      <c r="H33" s="260"/>
      <c r="I33" s="432"/>
    </row>
    <row r="34" spans="2:9" x14ac:dyDescent="0.2">
      <c r="B34" s="259"/>
      <c r="C34" s="260"/>
      <c r="D34" s="260"/>
      <c r="E34" s="260"/>
      <c r="F34" s="260"/>
      <c r="G34" s="260"/>
      <c r="H34" s="260"/>
      <c r="I34" s="432"/>
    </row>
    <row r="35" spans="2:9" x14ac:dyDescent="0.2">
      <c r="B35" s="259"/>
      <c r="C35" s="260"/>
      <c r="D35" s="260"/>
      <c r="E35" s="260"/>
      <c r="F35" s="260"/>
      <c r="G35" s="260"/>
      <c r="H35" s="260"/>
      <c r="I35" s="432"/>
    </row>
    <row r="36" spans="2:9" x14ac:dyDescent="0.2">
      <c r="B36" s="259"/>
      <c r="C36" s="260"/>
      <c r="D36" s="260"/>
      <c r="E36" s="260"/>
      <c r="F36" s="260"/>
      <c r="G36" s="260"/>
      <c r="H36" s="260"/>
      <c r="I36" s="432"/>
    </row>
    <row r="37" spans="2:9" x14ac:dyDescent="0.2">
      <c r="B37" s="259"/>
      <c r="C37" s="260"/>
      <c r="D37" s="260"/>
      <c r="E37" s="260"/>
      <c r="F37" s="260"/>
      <c r="G37" s="260"/>
      <c r="H37" s="260"/>
      <c r="I37" s="432"/>
    </row>
    <row r="38" spans="2:9" x14ac:dyDescent="0.2">
      <c r="B38" s="259"/>
      <c r="C38" s="260"/>
      <c r="D38" s="260"/>
      <c r="E38" s="260"/>
      <c r="F38" s="260"/>
      <c r="G38" s="260"/>
      <c r="H38" s="260"/>
      <c r="I38" s="432"/>
    </row>
    <row r="39" spans="2:9" x14ac:dyDescent="0.2">
      <c r="B39" s="259"/>
      <c r="C39" s="260"/>
      <c r="D39" s="260"/>
      <c r="E39" s="260"/>
      <c r="F39" s="260"/>
      <c r="G39" s="260"/>
      <c r="H39" s="260"/>
      <c r="I39" s="432"/>
    </row>
    <row r="40" spans="2:9" x14ac:dyDescent="0.2">
      <c r="B40" s="263"/>
      <c r="C40" s="264"/>
      <c r="D40" s="264"/>
      <c r="E40" s="264"/>
      <c r="F40" s="264"/>
      <c r="G40" s="264"/>
      <c r="H40" s="264"/>
      <c r="I40" s="433"/>
    </row>
    <row r="41" spans="2:9" ht="12.75" customHeight="1" x14ac:dyDescent="0.2">
      <c r="B41" s="167" t="s">
        <v>127</v>
      </c>
      <c r="C41" s="168"/>
      <c r="D41" s="168"/>
      <c r="E41" s="168"/>
      <c r="F41" s="168"/>
      <c r="G41" s="168"/>
      <c r="H41" s="168"/>
      <c r="I41" s="169"/>
    </row>
    <row r="42" spans="2:9" x14ac:dyDescent="0.2">
      <c r="B42" s="163" t="s">
        <v>128</v>
      </c>
      <c r="C42" s="164"/>
      <c r="D42" s="164"/>
      <c r="E42" s="164"/>
      <c r="F42" s="164"/>
      <c r="G42" s="164"/>
      <c r="H42" s="164"/>
      <c r="I42" s="170"/>
    </row>
    <row r="43" spans="2:9" ht="12.75" customHeight="1" x14ac:dyDescent="0.2">
      <c r="B43" s="163" t="s">
        <v>123</v>
      </c>
      <c r="C43" s="164"/>
      <c r="D43" s="164"/>
      <c r="E43" s="164"/>
      <c r="F43" s="164"/>
      <c r="G43" s="164"/>
      <c r="H43" s="164"/>
      <c r="I43" s="170"/>
    </row>
    <row r="44" spans="2:9" ht="12.75" customHeight="1" x14ac:dyDescent="0.2">
      <c r="B44" s="163"/>
      <c r="C44" s="164" t="s">
        <v>121</v>
      </c>
      <c r="D44" s="171"/>
      <c r="E44" s="164"/>
      <c r="F44" s="164"/>
      <c r="G44" s="164"/>
      <c r="H44" s="164"/>
      <c r="I44" s="170"/>
    </row>
    <row r="45" spans="2:9" ht="12.75" customHeight="1" x14ac:dyDescent="0.2">
      <c r="B45" s="163"/>
      <c r="C45" s="164" t="s">
        <v>122</v>
      </c>
      <c r="D45" s="171"/>
      <c r="E45" s="164"/>
      <c r="F45" s="164"/>
      <c r="G45" s="164"/>
      <c r="H45" s="164"/>
      <c r="I45" s="170"/>
    </row>
    <row r="46" spans="2:9" x14ac:dyDescent="0.2">
      <c r="B46" s="159" t="s">
        <v>225</v>
      </c>
      <c r="C46" s="157"/>
      <c r="D46" s="164"/>
      <c r="E46" s="165"/>
      <c r="F46" s="165"/>
      <c r="G46" s="165"/>
      <c r="H46" s="165"/>
      <c r="I46" s="166"/>
    </row>
    <row r="47" spans="2:9" x14ac:dyDescent="0.2">
      <c r="B47" s="430"/>
      <c r="C47" s="256"/>
      <c r="D47" s="256"/>
      <c r="E47" s="256"/>
      <c r="F47" s="256"/>
      <c r="G47" s="256"/>
      <c r="H47" s="256"/>
      <c r="I47" s="431"/>
    </row>
    <row r="48" spans="2:9" x14ac:dyDescent="0.2">
      <c r="B48" s="259"/>
      <c r="C48" s="260"/>
      <c r="D48" s="260"/>
      <c r="E48" s="260"/>
      <c r="F48" s="260"/>
      <c r="G48" s="260"/>
      <c r="H48" s="260"/>
      <c r="I48" s="432"/>
    </row>
    <row r="49" spans="2:9" x14ac:dyDescent="0.2">
      <c r="B49" s="259"/>
      <c r="C49" s="260"/>
      <c r="D49" s="260"/>
      <c r="E49" s="260"/>
      <c r="F49" s="260"/>
      <c r="G49" s="260"/>
      <c r="H49" s="260"/>
      <c r="I49" s="432"/>
    </row>
    <row r="50" spans="2:9" x14ac:dyDescent="0.2">
      <c r="B50" s="259"/>
      <c r="C50" s="260"/>
      <c r="D50" s="260"/>
      <c r="E50" s="260"/>
      <c r="F50" s="260"/>
      <c r="G50" s="260"/>
      <c r="H50" s="260"/>
      <c r="I50" s="432"/>
    </row>
    <row r="51" spans="2:9" x14ac:dyDescent="0.2">
      <c r="B51" s="259"/>
      <c r="C51" s="260"/>
      <c r="D51" s="260"/>
      <c r="E51" s="260"/>
      <c r="F51" s="260"/>
      <c r="G51" s="260"/>
      <c r="H51" s="260"/>
      <c r="I51" s="432"/>
    </row>
    <row r="52" spans="2:9" x14ac:dyDescent="0.2">
      <c r="B52" s="259"/>
      <c r="C52" s="260"/>
      <c r="D52" s="260"/>
      <c r="E52" s="260"/>
      <c r="F52" s="260"/>
      <c r="G52" s="260"/>
      <c r="H52" s="260"/>
      <c r="I52" s="432"/>
    </row>
    <row r="53" spans="2:9" x14ac:dyDescent="0.2">
      <c r="B53" s="259"/>
      <c r="C53" s="260"/>
      <c r="D53" s="260"/>
      <c r="E53" s="260"/>
      <c r="F53" s="260"/>
      <c r="G53" s="260"/>
      <c r="H53" s="260"/>
      <c r="I53" s="432"/>
    </row>
    <row r="54" spans="2:9" x14ac:dyDescent="0.2">
      <c r="B54" s="259"/>
      <c r="C54" s="260"/>
      <c r="D54" s="260"/>
      <c r="E54" s="260"/>
      <c r="F54" s="260"/>
      <c r="G54" s="260"/>
      <c r="H54" s="260"/>
      <c r="I54" s="432"/>
    </row>
    <row r="55" spans="2:9" x14ac:dyDescent="0.2">
      <c r="B55" s="263"/>
      <c r="C55" s="264"/>
      <c r="D55" s="264"/>
      <c r="E55" s="264"/>
      <c r="F55" s="264"/>
      <c r="G55" s="264"/>
      <c r="H55" s="264"/>
      <c r="I55" s="433"/>
    </row>
    <row r="56" spans="2:9" x14ac:dyDescent="0.2">
      <c r="B56" s="153" t="s">
        <v>186</v>
      </c>
      <c r="C56" s="161"/>
      <c r="D56" s="161"/>
      <c r="E56" s="161"/>
      <c r="F56" s="161"/>
      <c r="G56" s="161"/>
      <c r="H56" s="161"/>
      <c r="I56" s="162"/>
    </row>
    <row r="57" spans="2:9" x14ac:dyDescent="0.2">
      <c r="B57" s="163"/>
      <c r="C57" s="172" t="s">
        <v>189</v>
      </c>
      <c r="D57" s="172"/>
      <c r="E57" s="172"/>
      <c r="F57" s="172"/>
      <c r="G57" s="172"/>
      <c r="H57" s="172"/>
      <c r="I57" s="173"/>
    </row>
    <row r="58" spans="2:9" x14ac:dyDescent="0.2">
      <c r="B58" s="163"/>
      <c r="C58" s="172" t="s">
        <v>188</v>
      </c>
      <c r="D58" s="172"/>
      <c r="E58" s="172"/>
      <c r="F58" s="172"/>
      <c r="G58" s="172"/>
      <c r="H58" s="172"/>
      <c r="I58" s="173"/>
    </row>
    <row r="59" spans="2:9" x14ac:dyDescent="0.2">
      <c r="B59" s="163"/>
      <c r="C59" s="172" t="s">
        <v>190</v>
      </c>
      <c r="D59" s="164"/>
      <c r="E59" s="172"/>
      <c r="F59" s="172"/>
      <c r="G59" s="172"/>
      <c r="H59" s="172"/>
      <c r="I59" s="173"/>
    </row>
    <row r="60" spans="2:9" x14ac:dyDescent="0.2">
      <c r="B60" s="159" t="s">
        <v>227</v>
      </c>
      <c r="C60" s="172"/>
      <c r="D60" s="164"/>
      <c r="E60" s="172"/>
      <c r="F60" s="172"/>
      <c r="G60" s="172"/>
      <c r="H60" s="172"/>
      <c r="I60" s="173"/>
    </row>
    <row r="61" spans="2:9" x14ac:dyDescent="0.2">
      <c r="B61" s="430"/>
      <c r="C61" s="256"/>
      <c r="D61" s="256"/>
      <c r="E61" s="256"/>
      <c r="F61" s="256"/>
      <c r="G61" s="256"/>
      <c r="H61" s="256"/>
      <c r="I61" s="431"/>
    </row>
    <row r="62" spans="2:9" x14ac:dyDescent="0.2">
      <c r="B62" s="259"/>
      <c r="C62" s="260"/>
      <c r="D62" s="260"/>
      <c r="E62" s="260"/>
      <c r="F62" s="260"/>
      <c r="G62" s="260"/>
      <c r="H62" s="260"/>
      <c r="I62" s="432"/>
    </row>
    <row r="63" spans="2:9" x14ac:dyDescent="0.2">
      <c r="B63" s="259"/>
      <c r="C63" s="260"/>
      <c r="D63" s="260"/>
      <c r="E63" s="260"/>
      <c r="F63" s="260"/>
      <c r="G63" s="260"/>
      <c r="H63" s="260"/>
      <c r="I63" s="432"/>
    </row>
    <row r="64" spans="2:9" x14ac:dyDescent="0.2">
      <c r="B64" s="259"/>
      <c r="C64" s="260"/>
      <c r="D64" s="260"/>
      <c r="E64" s="260"/>
      <c r="F64" s="260"/>
      <c r="G64" s="260"/>
      <c r="H64" s="260"/>
      <c r="I64" s="432"/>
    </row>
    <row r="65" spans="2:9" x14ac:dyDescent="0.2">
      <c r="B65" s="259"/>
      <c r="C65" s="260"/>
      <c r="D65" s="260"/>
      <c r="E65" s="260"/>
      <c r="F65" s="260"/>
      <c r="G65" s="260"/>
      <c r="H65" s="260"/>
      <c r="I65" s="432"/>
    </row>
    <row r="66" spans="2:9" x14ac:dyDescent="0.2">
      <c r="B66" s="259"/>
      <c r="C66" s="260"/>
      <c r="D66" s="260"/>
      <c r="E66" s="260"/>
      <c r="F66" s="260"/>
      <c r="G66" s="260"/>
      <c r="H66" s="260"/>
      <c r="I66" s="432"/>
    </row>
    <row r="67" spans="2:9" x14ac:dyDescent="0.2">
      <c r="B67" s="259"/>
      <c r="C67" s="260"/>
      <c r="D67" s="260"/>
      <c r="E67" s="260"/>
      <c r="F67" s="260"/>
      <c r="G67" s="260"/>
      <c r="H67" s="260"/>
      <c r="I67" s="432"/>
    </row>
    <row r="68" spans="2:9" x14ac:dyDescent="0.2">
      <c r="B68" s="259"/>
      <c r="C68" s="260"/>
      <c r="D68" s="260"/>
      <c r="E68" s="260"/>
      <c r="F68" s="260"/>
      <c r="G68" s="260"/>
      <c r="H68" s="260"/>
      <c r="I68" s="432"/>
    </row>
    <row r="69" spans="2:9" x14ac:dyDescent="0.2">
      <c r="B69" s="263"/>
      <c r="C69" s="264"/>
      <c r="D69" s="264"/>
      <c r="E69" s="264"/>
      <c r="F69" s="264"/>
      <c r="G69" s="264"/>
      <c r="H69" s="264"/>
      <c r="I69" s="433"/>
    </row>
    <row r="70" spans="2:9" ht="12.75" customHeight="1" x14ac:dyDescent="0.2">
      <c r="B70" s="167" t="s">
        <v>125</v>
      </c>
      <c r="C70" s="168"/>
      <c r="D70" s="168"/>
      <c r="E70" s="168"/>
      <c r="F70" s="168"/>
      <c r="G70" s="168"/>
      <c r="H70" s="168"/>
      <c r="I70" s="169"/>
    </row>
    <row r="71" spans="2:9" ht="12.75" customHeight="1" x14ac:dyDescent="0.2">
      <c r="B71" s="163" t="s">
        <v>124</v>
      </c>
      <c r="C71" s="164"/>
      <c r="D71" s="164"/>
      <c r="E71" s="164"/>
      <c r="F71" s="164"/>
      <c r="G71" s="164"/>
      <c r="H71" s="164"/>
      <c r="I71" s="170"/>
    </row>
    <row r="72" spans="2:9" ht="12.75" customHeight="1" x14ac:dyDescent="0.2">
      <c r="B72" s="163"/>
      <c r="C72" s="164" t="s">
        <v>121</v>
      </c>
      <c r="D72" s="164"/>
      <c r="E72" s="164"/>
      <c r="F72" s="164"/>
      <c r="G72" s="164"/>
      <c r="H72" s="164"/>
      <c r="I72" s="170"/>
    </row>
    <row r="73" spans="2:9" x14ac:dyDescent="0.2">
      <c r="B73" s="163"/>
      <c r="C73" s="164" t="s">
        <v>122</v>
      </c>
      <c r="D73" s="164"/>
      <c r="E73" s="164"/>
      <c r="F73" s="164"/>
      <c r="G73" s="164"/>
      <c r="H73" s="164"/>
      <c r="I73" s="170"/>
    </row>
    <row r="74" spans="2:9" x14ac:dyDescent="0.2">
      <c r="B74" s="159" t="s">
        <v>225</v>
      </c>
      <c r="C74" s="164"/>
      <c r="D74" s="164"/>
      <c r="E74" s="164"/>
      <c r="F74" s="164"/>
      <c r="G74" s="164"/>
      <c r="H74" s="164"/>
      <c r="I74" s="170"/>
    </row>
    <row r="75" spans="2:9" x14ac:dyDescent="0.2">
      <c r="B75" s="430"/>
      <c r="C75" s="256"/>
      <c r="D75" s="256"/>
      <c r="E75" s="256"/>
      <c r="F75" s="256"/>
      <c r="G75" s="256"/>
      <c r="H75" s="256"/>
      <c r="I75" s="431"/>
    </row>
    <row r="76" spans="2:9" x14ac:dyDescent="0.2">
      <c r="B76" s="259"/>
      <c r="C76" s="260"/>
      <c r="D76" s="260"/>
      <c r="E76" s="260"/>
      <c r="F76" s="260"/>
      <c r="G76" s="260"/>
      <c r="H76" s="260"/>
      <c r="I76" s="432"/>
    </row>
    <row r="77" spans="2:9" x14ac:dyDescent="0.2">
      <c r="B77" s="259"/>
      <c r="C77" s="260"/>
      <c r="D77" s="260"/>
      <c r="E77" s="260"/>
      <c r="F77" s="260"/>
      <c r="G77" s="260"/>
      <c r="H77" s="260"/>
      <c r="I77" s="432"/>
    </row>
    <row r="78" spans="2:9" x14ac:dyDescent="0.2">
      <c r="B78" s="259"/>
      <c r="C78" s="260"/>
      <c r="D78" s="260"/>
      <c r="E78" s="260"/>
      <c r="F78" s="260"/>
      <c r="G78" s="260"/>
      <c r="H78" s="260"/>
      <c r="I78" s="432"/>
    </row>
    <row r="79" spans="2:9" x14ac:dyDescent="0.2">
      <c r="B79" s="259"/>
      <c r="C79" s="260"/>
      <c r="D79" s="260"/>
      <c r="E79" s="260"/>
      <c r="F79" s="260"/>
      <c r="G79" s="260"/>
      <c r="H79" s="260"/>
      <c r="I79" s="432"/>
    </row>
    <row r="80" spans="2:9" x14ac:dyDescent="0.2">
      <c r="B80" s="259"/>
      <c r="C80" s="260"/>
      <c r="D80" s="260"/>
      <c r="E80" s="260"/>
      <c r="F80" s="260"/>
      <c r="G80" s="260"/>
      <c r="H80" s="260"/>
      <c r="I80" s="432"/>
    </row>
    <row r="81" spans="2:9" x14ac:dyDescent="0.2">
      <c r="B81" s="259"/>
      <c r="C81" s="260"/>
      <c r="D81" s="260"/>
      <c r="E81" s="260"/>
      <c r="F81" s="260"/>
      <c r="G81" s="260"/>
      <c r="H81" s="260"/>
      <c r="I81" s="432"/>
    </row>
    <row r="82" spans="2:9" x14ac:dyDescent="0.2">
      <c r="B82" s="259"/>
      <c r="C82" s="260"/>
      <c r="D82" s="260"/>
      <c r="E82" s="260"/>
      <c r="F82" s="260"/>
      <c r="G82" s="260"/>
      <c r="H82" s="260"/>
      <c r="I82" s="432"/>
    </row>
    <row r="83" spans="2:9" x14ac:dyDescent="0.2">
      <c r="B83" s="263"/>
      <c r="C83" s="264"/>
      <c r="D83" s="264"/>
      <c r="E83" s="264"/>
      <c r="F83" s="264"/>
      <c r="G83" s="264"/>
      <c r="H83" s="264"/>
      <c r="I83" s="433"/>
    </row>
    <row r="84" spans="2:9" x14ac:dyDescent="0.2">
      <c r="B84" s="167" t="s">
        <v>130</v>
      </c>
      <c r="C84" s="168"/>
      <c r="D84" s="168"/>
      <c r="E84" s="168"/>
      <c r="F84" s="168"/>
      <c r="G84" s="168"/>
      <c r="H84" s="168"/>
      <c r="I84" s="169"/>
    </row>
    <row r="85" spans="2:9" x14ac:dyDescent="0.2">
      <c r="B85" s="163" t="s">
        <v>131</v>
      </c>
      <c r="C85" s="164"/>
      <c r="D85" s="164"/>
      <c r="E85" s="164"/>
      <c r="F85" s="164"/>
      <c r="G85" s="164"/>
      <c r="H85" s="164"/>
      <c r="I85" s="170"/>
    </row>
    <row r="86" spans="2:9" x14ac:dyDescent="0.2">
      <c r="B86" s="163"/>
      <c r="C86" s="164" t="s">
        <v>121</v>
      </c>
      <c r="D86" s="164"/>
      <c r="E86" s="164"/>
      <c r="F86" s="164"/>
      <c r="G86" s="164"/>
      <c r="H86" s="164"/>
      <c r="I86" s="170"/>
    </row>
    <row r="87" spans="2:9" x14ac:dyDescent="0.2">
      <c r="B87" s="163"/>
      <c r="C87" s="164" t="s">
        <v>122</v>
      </c>
      <c r="D87" s="164"/>
      <c r="E87" s="164"/>
      <c r="F87" s="164"/>
      <c r="G87" s="164"/>
      <c r="H87" s="164"/>
      <c r="I87" s="170"/>
    </row>
    <row r="88" spans="2:9" x14ac:dyDescent="0.2">
      <c r="B88" s="159" t="s">
        <v>225</v>
      </c>
      <c r="C88" s="164"/>
      <c r="D88" s="164"/>
      <c r="E88" s="164"/>
      <c r="F88" s="164"/>
      <c r="G88" s="164"/>
      <c r="H88" s="164"/>
      <c r="I88" s="170"/>
    </row>
    <row r="89" spans="2:9" x14ac:dyDescent="0.2">
      <c r="B89" s="430"/>
      <c r="C89" s="256"/>
      <c r="D89" s="256"/>
      <c r="E89" s="256"/>
      <c r="F89" s="256"/>
      <c r="G89" s="256"/>
      <c r="H89" s="256"/>
      <c r="I89" s="431"/>
    </row>
    <row r="90" spans="2:9" x14ac:dyDescent="0.2">
      <c r="B90" s="259"/>
      <c r="C90" s="260"/>
      <c r="D90" s="260"/>
      <c r="E90" s="260"/>
      <c r="F90" s="260"/>
      <c r="G90" s="260"/>
      <c r="H90" s="260"/>
      <c r="I90" s="432"/>
    </row>
    <row r="91" spans="2:9" x14ac:dyDescent="0.2">
      <c r="B91" s="259"/>
      <c r="C91" s="260"/>
      <c r="D91" s="260"/>
      <c r="E91" s="260"/>
      <c r="F91" s="260"/>
      <c r="G91" s="260"/>
      <c r="H91" s="260"/>
      <c r="I91" s="432"/>
    </row>
    <row r="92" spans="2:9" x14ac:dyDescent="0.2">
      <c r="B92" s="259"/>
      <c r="C92" s="260"/>
      <c r="D92" s="260"/>
      <c r="E92" s="260"/>
      <c r="F92" s="260"/>
      <c r="G92" s="260"/>
      <c r="H92" s="260"/>
      <c r="I92" s="432"/>
    </row>
    <row r="93" spans="2:9" x14ac:dyDescent="0.2">
      <c r="B93" s="259"/>
      <c r="C93" s="260"/>
      <c r="D93" s="260"/>
      <c r="E93" s="260"/>
      <c r="F93" s="260"/>
      <c r="G93" s="260"/>
      <c r="H93" s="260"/>
      <c r="I93" s="432"/>
    </row>
    <row r="94" spans="2:9" x14ac:dyDescent="0.2">
      <c r="B94" s="259"/>
      <c r="C94" s="260"/>
      <c r="D94" s="260"/>
      <c r="E94" s="260"/>
      <c r="F94" s="260"/>
      <c r="G94" s="260"/>
      <c r="H94" s="260"/>
      <c r="I94" s="432"/>
    </row>
    <row r="95" spans="2:9" x14ac:dyDescent="0.2">
      <c r="B95" s="259"/>
      <c r="C95" s="260"/>
      <c r="D95" s="260"/>
      <c r="E95" s="260"/>
      <c r="F95" s="260"/>
      <c r="G95" s="260"/>
      <c r="H95" s="260"/>
      <c r="I95" s="432"/>
    </row>
    <row r="96" spans="2:9" x14ac:dyDescent="0.2">
      <c r="B96" s="259"/>
      <c r="C96" s="260"/>
      <c r="D96" s="260"/>
      <c r="E96" s="260"/>
      <c r="F96" s="260"/>
      <c r="G96" s="260"/>
      <c r="H96" s="260"/>
      <c r="I96" s="432"/>
    </row>
    <row r="97" spans="2:9" x14ac:dyDescent="0.2">
      <c r="B97" s="263"/>
      <c r="C97" s="264"/>
      <c r="D97" s="264"/>
      <c r="E97" s="264"/>
      <c r="F97" s="264"/>
      <c r="G97" s="264"/>
      <c r="H97" s="264"/>
      <c r="I97" s="433"/>
    </row>
    <row r="98" spans="2:9" x14ac:dyDescent="0.2">
      <c r="B98" s="167" t="s">
        <v>132</v>
      </c>
      <c r="C98" s="161"/>
      <c r="D98" s="161"/>
      <c r="E98" s="161"/>
      <c r="F98" s="161"/>
      <c r="G98" s="161"/>
      <c r="H98" s="161"/>
      <c r="I98" s="162"/>
    </row>
    <row r="99" spans="2:9" x14ac:dyDescent="0.2">
      <c r="B99" s="163"/>
      <c r="C99" s="164" t="s">
        <v>121</v>
      </c>
      <c r="D99" s="165"/>
      <c r="E99" s="165"/>
      <c r="F99" s="165"/>
      <c r="G99" s="165"/>
      <c r="H99" s="165"/>
      <c r="I99" s="166"/>
    </row>
    <row r="100" spans="2:9" x14ac:dyDescent="0.2">
      <c r="B100" s="163"/>
      <c r="C100" s="164" t="s">
        <v>122</v>
      </c>
      <c r="D100" s="165"/>
      <c r="E100" s="165"/>
      <c r="F100" s="165"/>
      <c r="G100" s="165"/>
      <c r="H100" s="165"/>
      <c r="I100" s="166"/>
    </row>
    <row r="101" spans="2:9" x14ac:dyDescent="0.2">
      <c r="B101" s="159" t="s">
        <v>226</v>
      </c>
      <c r="C101" s="174"/>
      <c r="D101" s="175"/>
      <c r="E101" s="175"/>
      <c r="F101" s="175"/>
      <c r="G101" s="175"/>
      <c r="H101" s="175"/>
      <c r="I101" s="176"/>
    </row>
    <row r="102" spans="2:9" x14ac:dyDescent="0.2">
      <c r="B102" s="430"/>
      <c r="C102" s="256"/>
      <c r="D102" s="256"/>
      <c r="E102" s="256"/>
      <c r="F102" s="256"/>
      <c r="G102" s="256"/>
      <c r="H102" s="256"/>
      <c r="I102" s="431"/>
    </row>
    <row r="103" spans="2:9" x14ac:dyDescent="0.2">
      <c r="B103" s="259"/>
      <c r="C103" s="260"/>
      <c r="D103" s="260"/>
      <c r="E103" s="260"/>
      <c r="F103" s="260"/>
      <c r="G103" s="260"/>
      <c r="H103" s="260"/>
      <c r="I103" s="432"/>
    </row>
    <row r="104" spans="2:9" x14ac:dyDescent="0.2">
      <c r="B104" s="259"/>
      <c r="C104" s="260"/>
      <c r="D104" s="260"/>
      <c r="E104" s="260"/>
      <c r="F104" s="260"/>
      <c r="G104" s="260"/>
      <c r="H104" s="260"/>
      <c r="I104" s="432"/>
    </row>
    <row r="105" spans="2:9" x14ac:dyDescent="0.2">
      <c r="B105" s="259"/>
      <c r="C105" s="260"/>
      <c r="D105" s="260"/>
      <c r="E105" s="260"/>
      <c r="F105" s="260"/>
      <c r="G105" s="260"/>
      <c r="H105" s="260"/>
      <c r="I105" s="432"/>
    </row>
    <row r="106" spans="2:9" x14ac:dyDescent="0.2">
      <c r="B106" s="259"/>
      <c r="C106" s="260"/>
      <c r="D106" s="260"/>
      <c r="E106" s="260"/>
      <c r="F106" s="260"/>
      <c r="G106" s="260"/>
      <c r="H106" s="260"/>
      <c r="I106" s="432"/>
    </row>
    <row r="107" spans="2:9" x14ac:dyDescent="0.2">
      <c r="B107" s="259"/>
      <c r="C107" s="260"/>
      <c r="D107" s="260"/>
      <c r="E107" s="260"/>
      <c r="F107" s="260"/>
      <c r="G107" s="260"/>
      <c r="H107" s="260"/>
      <c r="I107" s="432"/>
    </row>
    <row r="108" spans="2:9" x14ac:dyDescent="0.2">
      <c r="B108" s="259"/>
      <c r="C108" s="260"/>
      <c r="D108" s="260"/>
      <c r="E108" s="260"/>
      <c r="F108" s="260"/>
      <c r="G108" s="260"/>
      <c r="H108" s="260"/>
      <c r="I108" s="432"/>
    </row>
    <row r="109" spans="2:9" x14ac:dyDescent="0.2">
      <c r="B109" s="259"/>
      <c r="C109" s="260"/>
      <c r="D109" s="260"/>
      <c r="E109" s="260"/>
      <c r="F109" s="260"/>
      <c r="G109" s="260"/>
      <c r="H109" s="260"/>
      <c r="I109" s="432"/>
    </row>
    <row r="110" spans="2:9" x14ac:dyDescent="0.2">
      <c r="B110" s="263"/>
      <c r="C110" s="264"/>
      <c r="D110" s="264"/>
      <c r="E110" s="264"/>
      <c r="F110" s="264"/>
      <c r="G110" s="264"/>
      <c r="H110" s="264"/>
      <c r="I110" s="433"/>
    </row>
    <row r="111" spans="2:9" x14ac:dyDescent="0.2">
      <c r="E111" s="177"/>
      <c r="F111" s="177"/>
      <c r="G111" s="177"/>
      <c r="H111" s="177"/>
      <c r="I111" s="177"/>
    </row>
    <row r="112" spans="2:9" x14ac:dyDescent="0.2">
      <c r="B112" s="178" t="s">
        <v>107</v>
      </c>
      <c r="E112" s="177"/>
      <c r="F112" s="177"/>
      <c r="G112" s="177"/>
      <c r="H112" s="177"/>
      <c r="I112" s="177"/>
    </row>
    <row r="113" spans="2:10" x14ac:dyDescent="0.2">
      <c r="B113" s="447" t="s">
        <v>77</v>
      </c>
      <c r="C113" s="448"/>
      <c r="D113" s="448"/>
      <c r="E113" s="434" t="s">
        <v>171</v>
      </c>
      <c r="F113" s="434" t="s">
        <v>57</v>
      </c>
      <c r="G113" s="438" t="s">
        <v>193</v>
      </c>
      <c r="H113" s="440" t="s">
        <v>133</v>
      </c>
      <c r="I113" s="441"/>
    </row>
    <row r="114" spans="2:10" x14ac:dyDescent="0.2">
      <c r="B114" s="449"/>
      <c r="C114" s="450"/>
      <c r="D114" s="450"/>
      <c r="E114" s="435"/>
      <c r="F114" s="435"/>
      <c r="G114" s="439"/>
      <c r="H114" s="442"/>
      <c r="I114" s="443"/>
    </row>
    <row r="115" spans="2:10" x14ac:dyDescent="0.2">
      <c r="B115" s="446"/>
      <c r="C115" s="307"/>
      <c r="D115" s="308"/>
      <c r="E115" s="179"/>
      <c r="F115" s="113"/>
      <c r="G115" s="180"/>
      <c r="H115" s="444"/>
      <c r="I115" s="445"/>
    </row>
    <row r="116" spans="2:10" x14ac:dyDescent="0.2">
      <c r="B116" s="446"/>
      <c r="C116" s="307"/>
      <c r="D116" s="308"/>
      <c r="E116" s="179"/>
      <c r="F116" s="113"/>
      <c r="G116" s="180"/>
      <c r="H116" s="444"/>
      <c r="I116" s="445"/>
    </row>
    <row r="117" spans="2:10" x14ac:dyDescent="0.2">
      <c r="B117" s="446"/>
      <c r="C117" s="307"/>
      <c r="D117" s="308"/>
      <c r="E117" s="179"/>
      <c r="F117" s="113"/>
      <c r="G117" s="180"/>
      <c r="H117" s="444"/>
      <c r="I117" s="445"/>
    </row>
    <row r="118" spans="2:10" x14ac:dyDescent="0.2">
      <c r="B118" s="446"/>
      <c r="C118" s="307"/>
      <c r="D118" s="308"/>
      <c r="E118" s="179"/>
      <c r="F118" s="113"/>
      <c r="G118" s="180"/>
      <c r="H118" s="444"/>
      <c r="I118" s="445"/>
    </row>
    <row r="119" spans="2:10" x14ac:dyDescent="0.2">
      <c r="B119" s="446"/>
      <c r="C119" s="307"/>
      <c r="D119" s="308"/>
      <c r="E119" s="179"/>
      <c r="F119" s="113"/>
      <c r="G119" s="180"/>
      <c r="H119" s="444"/>
      <c r="I119" s="445"/>
    </row>
    <row r="120" spans="2:10" x14ac:dyDescent="0.2">
      <c r="B120" s="364"/>
      <c r="C120" s="307"/>
      <c r="D120" s="307"/>
      <c r="E120" s="182"/>
      <c r="F120" s="113"/>
      <c r="G120" s="180"/>
      <c r="H120" s="444"/>
      <c r="I120" s="445"/>
    </row>
    <row r="121" spans="2:10" x14ac:dyDescent="0.2">
      <c r="B121" s="364"/>
      <c r="C121" s="307"/>
      <c r="D121" s="307"/>
      <c r="E121" s="182"/>
      <c r="F121" s="113"/>
      <c r="G121" s="180"/>
      <c r="H121" s="444"/>
      <c r="I121" s="445"/>
    </row>
    <row r="122" spans="2:10" x14ac:dyDescent="0.2">
      <c r="B122" s="364"/>
      <c r="C122" s="307"/>
      <c r="D122" s="307"/>
      <c r="E122" s="182"/>
      <c r="F122" s="113"/>
      <c r="G122" s="180"/>
      <c r="H122" s="444"/>
      <c r="I122" s="445"/>
    </row>
    <row r="123" spans="2:10" x14ac:dyDescent="0.2">
      <c r="B123" s="364"/>
      <c r="C123" s="307"/>
      <c r="D123" s="307"/>
      <c r="E123" s="182"/>
      <c r="F123" s="113"/>
      <c r="G123" s="180"/>
      <c r="H123" s="444"/>
      <c r="I123" s="445"/>
    </row>
    <row r="124" spans="2:10" x14ac:dyDescent="0.2">
      <c r="B124" s="364"/>
      <c r="C124" s="307"/>
      <c r="D124" s="307"/>
      <c r="E124" s="182"/>
      <c r="F124" s="113"/>
      <c r="G124" s="180"/>
      <c r="H124" s="444"/>
      <c r="I124" s="445"/>
    </row>
    <row r="125" spans="2:10" x14ac:dyDescent="0.2">
      <c r="E125" s="177"/>
      <c r="F125" s="177"/>
      <c r="G125" s="177"/>
      <c r="H125" s="177"/>
      <c r="I125" s="177"/>
    </row>
    <row r="126" spans="2:10" x14ac:dyDescent="0.2">
      <c r="B126" s="183" t="s">
        <v>80</v>
      </c>
      <c r="C126" s="42"/>
      <c r="D126" s="42"/>
      <c r="E126" s="42"/>
      <c r="F126" s="42"/>
      <c r="G126" s="42"/>
      <c r="H126" s="42"/>
      <c r="I126" s="100"/>
      <c r="J126" s="150"/>
    </row>
    <row r="127" spans="2:10" ht="12.75" customHeight="1" x14ac:dyDescent="0.2">
      <c r="B127" s="447" t="s">
        <v>77</v>
      </c>
      <c r="C127" s="448"/>
      <c r="D127" s="448"/>
      <c r="E127" s="434" t="s">
        <v>171</v>
      </c>
      <c r="F127" s="434" t="s">
        <v>57</v>
      </c>
      <c r="G127" s="42"/>
      <c r="H127" s="42"/>
      <c r="J127" s="150"/>
    </row>
    <row r="128" spans="2:10" ht="12.75" customHeight="1" x14ac:dyDescent="0.2">
      <c r="B128" s="449"/>
      <c r="C128" s="450"/>
      <c r="D128" s="450"/>
      <c r="E128" s="435"/>
      <c r="F128" s="435"/>
      <c r="G128" s="42"/>
      <c r="H128" s="42"/>
      <c r="J128" s="150"/>
    </row>
    <row r="129" spans="2:10" x14ac:dyDescent="0.2">
      <c r="B129" s="436"/>
      <c r="C129" s="437"/>
      <c r="D129" s="437"/>
      <c r="E129" s="184"/>
      <c r="F129" s="113"/>
      <c r="G129" s="42"/>
      <c r="H129" s="42"/>
      <c r="J129" s="150"/>
    </row>
    <row r="130" spans="2:10" ht="12.75" customHeight="1" x14ac:dyDescent="0.2">
      <c r="B130" s="436"/>
      <c r="C130" s="437"/>
      <c r="D130" s="437"/>
      <c r="E130" s="184"/>
      <c r="F130" s="113"/>
      <c r="G130" s="42"/>
      <c r="H130" s="42"/>
      <c r="J130" s="150"/>
    </row>
    <row r="131" spans="2:10" ht="12.75" customHeight="1" x14ac:dyDescent="0.2">
      <c r="B131" s="436"/>
      <c r="C131" s="437"/>
      <c r="D131" s="437"/>
      <c r="E131" s="184"/>
      <c r="F131" s="113"/>
      <c r="G131" s="42"/>
      <c r="H131" s="42"/>
      <c r="J131" s="150"/>
    </row>
    <row r="132" spans="2:10" x14ac:dyDescent="0.2">
      <c r="B132" s="436"/>
      <c r="C132" s="437"/>
      <c r="D132" s="437"/>
      <c r="E132" s="184"/>
      <c r="F132" s="113"/>
      <c r="G132" s="42"/>
      <c r="H132" s="42"/>
      <c r="J132" s="150"/>
    </row>
    <row r="133" spans="2:10" x14ac:dyDescent="0.2">
      <c r="B133" s="436"/>
      <c r="C133" s="437"/>
      <c r="D133" s="437"/>
      <c r="E133" s="184"/>
      <c r="F133" s="113"/>
      <c r="G133" s="42"/>
      <c r="H133" s="42"/>
      <c r="J133" s="150"/>
    </row>
    <row r="134" spans="2:10" x14ac:dyDescent="0.2">
      <c r="G134" s="42"/>
      <c r="H134" s="42"/>
    </row>
    <row r="135" spans="2:10" hidden="1" x14ac:dyDescent="0.2">
      <c r="G135" s="42"/>
      <c r="H135" s="42"/>
    </row>
    <row r="136" spans="2:10" hidden="1" x14ac:dyDescent="0.2">
      <c r="G136" s="42"/>
    </row>
  </sheetData>
  <sheetProtection algorithmName="SHA-512" hashValue="FJd+/is0brL6tgkjR5BtyXto0iYU+f/EksgeRXBwANj9WybK6bVwGDtxa3aOB5eekeM4VoUToqwNFsZj9ur6mQ==" saltValue="0dH0hO3oKOOckqL0uyKwrA==" spinCount="100000" sheet="1" selectLockedCells="1"/>
  <mergeCells count="40"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  <mergeCell ref="B61:I69"/>
    <mergeCell ref="B113:D114"/>
    <mergeCell ref="E113:E114"/>
    <mergeCell ref="F113:F114"/>
    <mergeCell ref="B75:I83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</mergeCells>
  <phoneticPr fontId="27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17" customWidth="1"/>
    <col min="2" max="3" width="9.140625" style="17" customWidth="1"/>
    <col min="4" max="4" width="15.42578125" style="17" customWidth="1"/>
    <col min="5" max="5" width="15.140625" style="17" customWidth="1"/>
    <col min="6" max="8" width="15.42578125" style="17" customWidth="1"/>
    <col min="9" max="9" width="9.140625" style="17" customWidth="1"/>
    <col min="10" max="10" width="5" style="17" customWidth="1"/>
    <col min="11" max="11" width="9.140625" style="150" hidden="1" customWidth="1"/>
    <col min="12" max="16384" width="9.140625" style="17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101" t="str">
        <f>IF('Struktura ulaganja-MPR-EU'!B5=0,"Prenosi se s prve stranice",'Struktura ulaganja-MPR-EU'!B5)</f>
        <v>Tablice klijenta-MPR-EU projekti</v>
      </c>
    </row>
    <row r="6" spans="1:14" s="13" customFormat="1" ht="12.75" customHeight="1" x14ac:dyDescent="0.2">
      <c r="A6" s="12"/>
      <c r="B6" s="16" t="s">
        <v>267</v>
      </c>
      <c r="D6" s="120"/>
      <c r="F6" s="120"/>
      <c r="H6" s="120"/>
      <c r="J6" s="120"/>
      <c r="L6" s="120"/>
      <c r="M6" s="121"/>
      <c r="N6" s="122"/>
    </row>
    <row r="7" spans="1:14" x14ac:dyDescent="0.2">
      <c r="B7" s="102" t="str">
        <f>IF('Struktura ulaganja-MPR-EU'!B7=0,"Prenosi se s prve stranice",'Struktura ulaganja-MPR-EU'!B7)</f>
        <v>Prenosi se s prve stranice</v>
      </c>
    </row>
    <row r="8" spans="1:14" ht="12.75" customHeight="1" x14ac:dyDescent="0.2">
      <c r="B8" s="16" t="s">
        <v>268</v>
      </c>
    </row>
    <row r="9" spans="1:14" ht="12.75" customHeight="1" x14ac:dyDescent="0.2">
      <c r="B9" s="32" t="str">
        <f>IF('Struktura ulaganja-MPR-EU'!B9=0,"Prenosi se s prve stranice",'Struktura ulaganja-MPR-EU'!B9)</f>
        <v>Prenosi se s prve stranice</v>
      </c>
    </row>
    <row r="10" spans="1:14" ht="12.75" customHeight="1" x14ac:dyDescent="0.2">
      <c r="B10" s="32"/>
    </row>
    <row r="11" spans="1:14" ht="12.75" customHeight="1" x14ac:dyDescent="0.2">
      <c r="B11" s="123" t="s">
        <v>115</v>
      </c>
      <c r="C11" s="151"/>
      <c r="D11" s="151"/>
      <c r="E11" s="151"/>
      <c r="F11" s="151"/>
      <c r="G11" s="151"/>
      <c r="H11" s="151"/>
      <c r="I11" s="151"/>
    </row>
    <row r="12" spans="1:14" ht="12.75" customHeight="1" x14ac:dyDescent="0.2">
      <c r="B12" s="125" t="s">
        <v>275</v>
      </c>
    </row>
    <row r="13" spans="1:14" ht="12.75" customHeight="1" x14ac:dyDescent="0.2">
      <c r="B13" s="125" t="s">
        <v>271</v>
      </c>
    </row>
    <row r="14" spans="1:14" ht="12.75" customHeight="1" x14ac:dyDescent="0.2">
      <c r="B14" s="18"/>
    </row>
    <row r="15" spans="1:14" x14ac:dyDescent="0.2">
      <c r="B15" s="153" t="s">
        <v>187</v>
      </c>
      <c r="C15" s="168"/>
      <c r="D15" s="168"/>
      <c r="E15" s="168"/>
      <c r="F15" s="168"/>
      <c r="G15" s="168"/>
      <c r="H15" s="168"/>
      <c r="I15" s="169"/>
    </row>
    <row r="16" spans="1:14" x14ac:dyDescent="0.2">
      <c r="B16" s="163"/>
      <c r="C16" s="164" t="s">
        <v>78</v>
      </c>
      <c r="D16" s="164"/>
      <c r="E16" s="164"/>
      <c r="F16" s="164"/>
      <c r="G16" s="164"/>
      <c r="H16" s="164"/>
      <c r="I16" s="170"/>
    </row>
    <row r="17" spans="2:10" x14ac:dyDescent="0.2">
      <c r="B17" s="163"/>
      <c r="C17" s="164" t="s">
        <v>126</v>
      </c>
      <c r="D17" s="164"/>
      <c r="E17" s="164"/>
      <c r="F17" s="164"/>
      <c r="G17" s="164"/>
      <c r="H17" s="164"/>
      <c r="I17" s="170"/>
    </row>
    <row r="18" spans="2:10" x14ac:dyDescent="0.2">
      <c r="B18" s="163"/>
      <c r="C18" s="164" t="s">
        <v>79</v>
      </c>
      <c r="D18" s="164"/>
      <c r="E18" s="164"/>
      <c r="F18" s="164"/>
      <c r="G18" s="164"/>
      <c r="H18" s="164"/>
      <c r="I18" s="170"/>
    </row>
    <row r="19" spans="2:10" x14ac:dyDescent="0.2">
      <c r="B19" s="159" t="s">
        <v>224</v>
      </c>
      <c r="C19" s="164"/>
      <c r="D19" s="164"/>
      <c r="E19" s="164"/>
      <c r="F19" s="164"/>
      <c r="G19" s="164"/>
      <c r="H19" s="164"/>
      <c r="I19" s="170"/>
    </row>
    <row r="20" spans="2:10" x14ac:dyDescent="0.2">
      <c r="B20" s="430"/>
      <c r="C20" s="256"/>
      <c r="D20" s="256"/>
      <c r="E20" s="256"/>
      <c r="F20" s="256"/>
      <c r="G20" s="256"/>
      <c r="H20" s="256"/>
      <c r="I20" s="431"/>
    </row>
    <row r="21" spans="2:10" x14ac:dyDescent="0.2">
      <c r="B21" s="259"/>
      <c r="C21" s="260"/>
      <c r="D21" s="260"/>
      <c r="E21" s="260"/>
      <c r="F21" s="260"/>
      <c r="G21" s="260"/>
      <c r="H21" s="260"/>
      <c r="I21" s="432"/>
    </row>
    <row r="22" spans="2:10" x14ac:dyDescent="0.2">
      <c r="B22" s="259"/>
      <c r="C22" s="260"/>
      <c r="D22" s="260"/>
      <c r="E22" s="260"/>
      <c r="F22" s="260"/>
      <c r="G22" s="260"/>
      <c r="H22" s="260"/>
      <c r="I22" s="432"/>
    </row>
    <row r="23" spans="2:10" x14ac:dyDescent="0.2">
      <c r="B23" s="259"/>
      <c r="C23" s="260"/>
      <c r="D23" s="260"/>
      <c r="E23" s="260"/>
      <c r="F23" s="260"/>
      <c r="G23" s="260"/>
      <c r="H23" s="260"/>
      <c r="I23" s="432"/>
    </row>
    <row r="24" spans="2:10" x14ac:dyDescent="0.2">
      <c r="B24" s="259"/>
      <c r="C24" s="260"/>
      <c r="D24" s="260"/>
      <c r="E24" s="260"/>
      <c r="F24" s="260"/>
      <c r="G24" s="260"/>
      <c r="H24" s="260"/>
      <c r="I24" s="432"/>
    </row>
    <row r="25" spans="2:10" x14ac:dyDescent="0.2">
      <c r="B25" s="259"/>
      <c r="C25" s="260"/>
      <c r="D25" s="260"/>
      <c r="E25" s="260"/>
      <c r="F25" s="260"/>
      <c r="G25" s="260"/>
      <c r="H25" s="260"/>
      <c r="I25" s="432"/>
    </row>
    <row r="26" spans="2:10" x14ac:dyDescent="0.2">
      <c r="B26" s="259"/>
      <c r="C26" s="260"/>
      <c r="D26" s="260"/>
      <c r="E26" s="260"/>
      <c r="F26" s="260"/>
      <c r="G26" s="260"/>
      <c r="H26" s="260"/>
      <c r="I26" s="432"/>
    </row>
    <row r="27" spans="2:10" x14ac:dyDescent="0.2">
      <c r="B27" s="263"/>
      <c r="C27" s="264"/>
      <c r="D27" s="264"/>
      <c r="E27" s="264"/>
      <c r="F27" s="264"/>
      <c r="G27" s="264"/>
      <c r="H27" s="264"/>
      <c r="I27" s="433"/>
      <c r="J27" s="150"/>
    </row>
    <row r="28" spans="2:10" x14ac:dyDescent="0.2">
      <c r="B28" s="167" t="s">
        <v>127</v>
      </c>
      <c r="C28" s="168"/>
      <c r="D28" s="168"/>
      <c r="E28" s="168"/>
      <c r="F28" s="168"/>
      <c r="G28" s="168"/>
      <c r="H28" s="168"/>
      <c r="I28" s="169"/>
    </row>
    <row r="29" spans="2:10" x14ac:dyDescent="0.2">
      <c r="B29" s="163" t="s">
        <v>128</v>
      </c>
      <c r="C29" s="164"/>
      <c r="D29" s="164"/>
      <c r="E29" s="164"/>
      <c r="F29" s="164"/>
      <c r="G29" s="164"/>
      <c r="H29" s="164"/>
      <c r="I29" s="170"/>
    </row>
    <row r="30" spans="2:10" x14ac:dyDescent="0.2">
      <c r="B30" s="163" t="s">
        <v>123</v>
      </c>
      <c r="C30" s="164"/>
      <c r="D30" s="164"/>
      <c r="E30" s="164"/>
      <c r="F30" s="164"/>
      <c r="G30" s="164"/>
      <c r="H30" s="164"/>
      <c r="I30" s="170"/>
    </row>
    <row r="31" spans="2:10" x14ac:dyDescent="0.2">
      <c r="B31" s="163"/>
      <c r="C31" s="164" t="s">
        <v>121</v>
      </c>
      <c r="D31" s="164"/>
      <c r="E31" s="164"/>
      <c r="F31" s="164"/>
      <c r="G31" s="164"/>
      <c r="H31" s="164"/>
      <c r="I31" s="170"/>
    </row>
    <row r="32" spans="2:10" x14ac:dyDescent="0.2">
      <c r="B32" s="163"/>
      <c r="C32" s="164" t="s">
        <v>122</v>
      </c>
      <c r="D32" s="164"/>
      <c r="E32" s="164"/>
      <c r="F32" s="164"/>
      <c r="G32" s="164"/>
      <c r="H32" s="164"/>
      <c r="I32" s="170"/>
    </row>
    <row r="33" spans="2:9" x14ac:dyDescent="0.2">
      <c r="B33" s="159" t="s">
        <v>225</v>
      </c>
      <c r="C33" s="164"/>
      <c r="D33" s="164"/>
      <c r="E33" s="164"/>
      <c r="F33" s="164"/>
      <c r="G33" s="164"/>
      <c r="H33" s="164"/>
      <c r="I33" s="170"/>
    </row>
    <row r="34" spans="2:9" x14ac:dyDescent="0.2">
      <c r="B34" s="430"/>
      <c r="C34" s="256"/>
      <c r="D34" s="256"/>
      <c r="E34" s="256"/>
      <c r="F34" s="256"/>
      <c r="G34" s="256"/>
      <c r="H34" s="256"/>
      <c r="I34" s="431"/>
    </row>
    <row r="35" spans="2:9" x14ac:dyDescent="0.2">
      <c r="B35" s="259"/>
      <c r="C35" s="260"/>
      <c r="D35" s="260"/>
      <c r="E35" s="260"/>
      <c r="F35" s="260"/>
      <c r="G35" s="260"/>
      <c r="H35" s="260"/>
      <c r="I35" s="432"/>
    </row>
    <row r="36" spans="2:9" x14ac:dyDescent="0.2">
      <c r="B36" s="259"/>
      <c r="C36" s="260"/>
      <c r="D36" s="260"/>
      <c r="E36" s="260"/>
      <c r="F36" s="260"/>
      <c r="G36" s="260"/>
      <c r="H36" s="260"/>
      <c r="I36" s="432"/>
    </row>
    <row r="37" spans="2:9" x14ac:dyDescent="0.2">
      <c r="B37" s="259"/>
      <c r="C37" s="260"/>
      <c r="D37" s="260"/>
      <c r="E37" s="260"/>
      <c r="F37" s="260"/>
      <c r="G37" s="260"/>
      <c r="H37" s="260"/>
      <c r="I37" s="432"/>
    </row>
    <row r="38" spans="2:9" x14ac:dyDescent="0.2">
      <c r="B38" s="259"/>
      <c r="C38" s="260"/>
      <c r="D38" s="260"/>
      <c r="E38" s="260"/>
      <c r="F38" s="260"/>
      <c r="G38" s="260"/>
      <c r="H38" s="260"/>
      <c r="I38" s="432"/>
    </row>
    <row r="39" spans="2:9" x14ac:dyDescent="0.2">
      <c r="B39" s="259"/>
      <c r="C39" s="260"/>
      <c r="D39" s="260"/>
      <c r="E39" s="260"/>
      <c r="F39" s="260"/>
      <c r="G39" s="260"/>
      <c r="H39" s="260"/>
      <c r="I39" s="432"/>
    </row>
    <row r="40" spans="2:9" x14ac:dyDescent="0.2">
      <c r="B40" s="259"/>
      <c r="C40" s="260"/>
      <c r="D40" s="260"/>
      <c r="E40" s="260"/>
      <c r="F40" s="260"/>
      <c r="G40" s="260"/>
      <c r="H40" s="260"/>
      <c r="I40" s="432"/>
    </row>
    <row r="41" spans="2:9" ht="12.75" customHeight="1" x14ac:dyDescent="0.2">
      <c r="B41" s="259"/>
      <c r="C41" s="260"/>
      <c r="D41" s="260"/>
      <c r="E41" s="260"/>
      <c r="F41" s="260"/>
      <c r="G41" s="260"/>
      <c r="H41" s="260"/>
      <c r="I41" s="432"/>
    </row>
    <row r="42" spans="2:9" ht="12.75" customHeight="1" x14ac:dyDescent="0.2">
      <c r="B42" s="263"/>
      <c r="C42" s="264"/>
      <c r="D42" s="264"/>
      <c r="E42" s="264"/>
      <c r="F42" s="264"/>
      <c r="G42" s="264"/>
      <c r="H42" s="264"/>
      <c r="I42" s="433"/>
    </row>
    <row r="43" spans="2:9" ht="12.75" customHeight="1" x14ac:dyDescent="0.2">
      <c r="B43" s="167" t="s">
        <v>125</v>
      </c>
      <c r="C43" s="168"/>
      <c r="D43" s="168"/>
      <c r="E43" s="168"/>
      <c r="F43" s="168"/>
      <c r="G43" s="168"/>
      <c r="H43" s="168"/>
      <c r="I43" s="169"/>
    </row>
    <row r="44" spans="2:9" ht="12.75" customHeight="1" x14ac:dyDescent="0.2">
      <c r="B44" s="163" t="s">
        <v>124</v>
      </c>
      <c r="C44" s="164"/>
      <c r="D44" s="164"/>
      <c r="E44" s="164"/>
      <c r="F44" s="164"/>
      <c r="G44" s="164"/>
      <c r="H44" s="164"/>
      <c r="I44" s="170"/>
    </row>
    <row r="45" spans="2:9" ht="12.75" customHeight="1" x14ac:dyDescent="0.2">
      <c r="B45" s="163"/>
      <c r="C45" s="164" t="s">
        <v>121</v>
      </c>
      <c r="D45" s="164" t="s">
        <v>134</v>
      </c>
      <c r="E45" s="164"/>
      <c r="F45" s="164"/>
      <c r="G45" s="164"/>
      <c r="H45" s="164"/>
      <c r="I45" s="170"/>
    </row>
    <row r="46" spans="2:9" x14ac:dyDescent="0.2">
      <c r="B46" s="163"/>
      <c r="C46" s="164" t="s">
        <v>122</v>
      </c>
      <c r="D46" s="164"/>
      <c r="E46" s="164"/>
      <c r="F46" s="164"/>
      <c r="G46" s="164"/>
      <c r="H46" s="164"/>
      <c r="I46" s="170"/>
    </row>
    <row r="47" spans="2:9" x14ac:dyDescent="0.2">
      <c r="B47" s="159" t="s">
        <v>225</v>
      </c>
      <c r="C47" s="164"/>
      <c r="D47" s="164"/>
      <c r="E47" s="164"/>
      <c r="F47" s="164"/>
      <c r="G47" s="164"/>
      <c r="H47" s="164"/>
      <c r="I47" s="170"/>
    </row>
    <row r="48" spans="2:9" x14ac:dyDescent="0.2">
      <c r="B48" s="430"/>
      <c r="C48" s="256"/>
      <c r="D48" s="256"/>
      <c r="E48" s="256"/>
      <c r="F48" s="256"/>
      <c r="G48" s="256"/>
      <c r="H48" s="256"/>
      <c r="I48" s="431"/>
    </row>
    <row r="49" spans="2:10" x14ac:dyDescent="0.2">
      <c r="B49" s="259"/>
      <c r="C49" s="260"/>
      <c r="D49" s="260"/>
      <c r="E49" s="260"/>
      <c r="F49" s="260"/>
      <c r="G49" s="260"/>
      <c r="H49" s="260"/>
      <c r="I49" s="432"/>
    </row>
    <row r="50" spans="2:10" x14ac:dyDescent="0.2">
      <c r="B50" s="259"/>
      <c r="C50" s="260"/>
      <c r="D50" s="260"/>
      <c r="E50" s="260"/>
      <c r="F50" s="260"/>
      <c r="G50" s="260"/>
      <c r="H50" s="260"/>
      <c r="I50" s="432"/>
    </row>
    <row r="51" spans="2:10" x14ac:dyDescent="0.2">
      <c r="B51" s="259"/>
      <c r="C51" s="260"/>
      <c r="D51" s="260"/>
      <c r="E51" s="260"/>
      <c r="F51" s="260"/>
      <c r="G51" s="260"/>
      <c r="H51" s="260"/>
      <c r="I51" s="432"/>
    </row>
    <row r="52" spans="2:10" x14ac:dyDescent="0.2">
      <c r="B52" s="259"/>
      <c r="C52" s="260"/>
      <c r="D52" s="260"/>
      <c r="E52" s="260"/>
      <c r="F52" s="260"/>
      <c r="G52" s="260"/>
      <c r="H52" s="260"/>
      <c r="I52" s="432"/>
    </row>
    <row r="53" spans="2:10" x14ac:dyDescent="0.2">
      <c r="B53" s="259"/>
      <c r="C53" s="260"/>
      <c r="D53" s="260"/>
      <c r="E53" s="260"/>
      <c r="F53" s="260"/>
      <c r="G53" s="260"/>
      <c r="H53" s="260"/>
      <c r="I53" s="432"/>
    </row>
    <row r="54" spans="2:10" x14ac:dyDescent="0.2">
      <c r="B54" s="259"/>
      <c r="C54" s="260"/>
      <c r="D54" s="260"/>
      <c r="E54" s="260"/>
      <c r="F54" s="260"/>
      <c r="G54" s="260"/>
      <c r="H54" s="260"/>
      <c r="I54" s="432"/>
    </row>
    <row r="55" spans="2:10" x14ac:dyDescent="0.2">
      <c r="B55" s="259"/>
      <c r="C55" s="260"/>
      <c r="D55" s="260"/>
      <c r="E55" s="260"/>
      <c r="F55" s="260"/>
      <c r="G55" s="260"/>
      <c r="H55" s="260"/>
      <c r="I55" s="432"/>
    </row>
    <row r="56" spans="2:10" x14ac:dyDescent="0.2">
      <c r="B56" s="263"/>
      <c r="C56" s="264"/>
      <c r="D56" s="264"/>
      <c r="E56" s="264"/>
      <c r="F56" s="264"/>
      <c r="G56" s="264"/>
      <c r="H56" s="264"/>
      <c r="I56" s="433"/>
    </row>
    <row r="57" spans="2:10" x14ac:dyDescent="0.2">
      <c r="B57" s="115"/>
      <c r="C57" s="185"/>
      <c r="D57" s="185"/>
      <c r="E57" s="185"/>
      <c r="F57" s="185"/>
      <c r="G57" s="185"/>
      <c r="H57" s="185"/>
      <c r="I57" s="185"/>
    </row>
    <row r="58" spans="2:10" x14ac:dyDescent="0.2">
      <c r="B58" s="183" t="s">
        <v>80</v>
      </c>
      <c r="C58" s="42"/>
      <c r="D58" s="42"/>
      <c r="E58" s="42"/>
      <c r="F58" s="42"/>
      <c r="G58" s="42"/>
      <c r="H58" s="42"/>
      <c r="I58" s="100"/>
      <c r="J58" s="150"/>
    </row>
    <row r="59" spans="2:10" ht="12.75" customHeight="1" x14ac:dyDescent="0.2">
      <c r="B59" s="452" t="s">
        <v>77</v>
      </c>
      <c r="C59" s="453"/>
      <c r="D59" s="453"/>
      <c r="E59" s="451" t="s">
        <v>171</v>
      </c>
      <c r="F59" s="451" t="s">
        <v>57</v>
      </c>
      <c r="G59" s="42"/>
      <c r="H59" s="42"/>
      <c r="J59" s="150"/>
    </row>
    <row r="60" spans="2:10" ht="12.75" customHeight="1" x14ac:dyDescent="0.2">
      <c r="B60" s="454"/>
      <c r="C60" s="455"/>
      <c r="D60" s="455"/>
      <c r="E60" s="411"/>
      <c r="F60" s="411"/>
      <c r="G60" s="42"/>
      <c r="H60" s="42"/>
      <c r="J60" s="150"/>
    </row>
    <row r="61" spans="2:10" x14ac:dyDescent="0.2">
      <c r="B61" s="436"/>
      <c r="C61" s="437"/>
      <c r="D61" s="437"/>
      <c r="E61" s="184"/>
      <c r="F61" s="113"/>
      <c r="G61" s="42"/>
      <c r="H61" s="42"/>
      <c r="J61" s="150"/>
    </row>
    <row r="62" spans="2:10" ht="12.75" customHeight="1" x14ac:dyDescent="0.2">
      <c r="B62" s="436"/>
      <c r="C62" s="437"/>
      <c r="D62" s="437"/>
      <c r="E62" s="184"/>
      <c r="F62" s="113"/>
      <c r="G62" s="42"/>
      <c r="H62" s="42"/>
      <c r="J62" s="150"/>
    </row>
    <row r="63" spans="2:10" ht="12.75" customHeight="1" x14ac:dyDescent="0.2">
      <c r="B63" s="436"/>
      <c r="C63" s="437"/>
      <c r="D63" s="437"/>
      <c r="E63" s="184"/>
      <c r="F63" s="113"/>
      <c r="G63" s="42"/>
      <c r="H63" s="42"/>
      <c r="J63" s="150"/>
    </row>
    <row r="64" spans="2:10" x14ac:dyDescent="0.2">
      <c r="B64" s="436"/>
      <c r="C64" s="437"/>
      <c r="D64" s="437"/>
      <c r="E64" s="184"/>
      <c r="F64" s="113"/>
      <c r="G64" s="42"/>
      <c r="H64" s="42"/>
      <c r="J64" s="150"/>
    </row>
    <row r="65" spans="2:10" x14ac:dyDescent="0.2">
      <c r="B65" s="436"/>
      <c r="C65" s="437"/>
      <c r="D65" s="437"/>
      <c r="E65" s="184"/>
      <c r="F65" s="113"/>
      <c r="G65" s="42"/>
      <c r="H65" s="42"/>
      <c r="J65" s="150"/>
    </row>
    <row r="66" spans="2:10" x14ac:dyDescent="0.2">
      <c r="G66" s="42"/>
      <c r="H66" s="42"/>
    </row>
    <row r="67" spans="2:10" hidden="1" x14ac:dyDescent="0.2">
      <c r="G67" s="42"/>
      <c r="H67" s="42"/>
    </row>
    <row r="68" spans="2:10" hidden="1" x14ac:dyDescent="0.2">
      <c r="G68" s="42"/>
    </row>
  </sheetData>
  <sheetProtection algorithmName="SHA-512" hashValue="Xk1TDVwvNGFd2UC2IgbSEXxfOZrzgubDS4EmMA5dn3opWvwcW7e3/J/jq8gc7AQ+cV8xlyzczQtRZJjWO2X73A==" saltValue="xTmAh1WlYxlCzQ1vIyMAIw==" spinCount="100000" sheet="1" selectLockedCells="1"/>
  <mergeCells count="11">
    <mergeCell ref="B65:D65"/>
    <mergeCell ref="B59:D60"/>
    <mergeCell ref="B61:D61"/>
    <mergeCell ref="B62:D62"/>
    <mergeCell ref="E59:E60"/>
    <mergeCell ref="F59:F60"/>
    <mergeCell ref="B63:D63"/>
    <mergeCell ref="B64:D64"/>
    <mergeCell ref="B20:I27"/>
    <mergeCell ref="B34:I42"/>
    <mergeCell ref="B48:I56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G7" sqref="G7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81</v>
      </c>
      <c r="B1" s="5" t="s">
        <v>60</v>
      </c>
      <c r="C1" s="7" t="s">
        <v>54</v>
      </c>
      <c r="D1" t="s">
        <v>36</v>
      </c>
      <c r="E1" t="s">
        <v>276</v>
      </c>
      <c r="F1" t="s">
        <v>52</v>
      </c>
      <c r="G1" t="s">
        <v>40</v>
      </c>
      <c r="H1" t="s">
        <v>44</v>
      </c>
      <c r="I1" s="1" t="s">
        <v>73</v>
      </c>
      <c r="J1" t="s">
        <v>87</v>
      </c>
      <c r="K1" t="s">
        <v>96</v>
      </c>
      <c r="L1" s="4">
        <v>0.1</v>
      </c>
      <c r="M1" s="5" t="s">
        <v>230</v>
      </c>
      <c r="N1" s="9" t="s">
        <v>154</v>
      </c>
      <c r="R1" s="5" t="s">
        <v>121</v>
      </c>
      <c r="S1" t="s">
        <v>158</v>
      </c>
      <c r="U1" t="s">
        <v>173</v>
      </c>
      <c r="X1" s="8"/>
    </row>
    <row r="2" spans="1:24" x14ac:dyDescent="0.2">
      <c r="A2" t="s">
        <v>82</v>
      </c>
      <c r="B2" s="5" t="s">
        <v>53</v>
      </c>
      <c r="C2" s="7" t="s">
        <v>197</v>
      </c>
      <c r="D2" t="s">
        <v>39</v>
      </c>
      <c r="E2" t="s">
        <v>47</v>
      </c>
      <c r="F2" t="s">
        <v>48</v>
      </c>
      <c r="G2" t="s">
        <v>41</v>
      </c>
      <c r="H2" t="s">
        <v>45</v>
      </c>
      <c r="I2" s="1" t="s">
        <v>74</v>
      </c>
      <c r="J2" t="s">
        <v>88</v>
      </c>
      <c r="K2" t="s">
        <v>89</v>
      </c>
      <c r="L2" s="4">
        <v>0.18</v>
      </c>
      <c r="M2" s="5" t="s">
        <v>110</v>
      </c>
      <c r="N2" t="s">
        <v>151</v>
      </c>
      <c r="R2" s="5" t="s">
        <v>122</v>
      </c>
      <c r="S2" t="s">
        <v>159</v>
      </c>
      <c r="U2" t="s">
        <v>174</v>
      </c>
      <c r="X2" s="8"/>
    </row>
    <row r="3" spans="1:24" x14ac:dyDescent="0.2">
      <c r="A3" t="s">
        <v>83</v>
      </c>
      <c r="C3" s="7"/>
      <c r="D3" t="s">
        <v>37</v>
      </c>
      <c r="E3" t="s">
        <v>52</v>
      </c>
      <c r="F3" t="s">
        <v>49</v>
      </c>
      <c r="G3" t="s">
        <v>42</v>
      </c>
      <c r="I3" s="1" t="s">
        <v>75</v>
      </c>
      <c r="J3" t="s">
        <v>95</v>
      </c>
      <c r="K3" t="s">
        <v>97</v>
      </c>
      <c r="M3" s="5" t="s">
        <v>135</v>
      </c>
      <c r="N3" s="9" t="s">
        <v>273</v>
      </c>
      <c r="S3" t="s">
        <v>160</v>
      </c>
      <c r="U3" t="s">
        <v>175</v>
      </c>
    </row>
    <row r="4" spans="1:24" x14ac:dyDescent="0.2">
      <c r="A4" t="s">
        <v>84</v>
      </c>
      <c r="C4" s="6"/>
      <c r="D4" t="s">
        <v>38</v>
      </c>
      <c r="E4" t="s">
        <v>277</v>
      </c>
      <c r="F4" t="s">
        <v>50</v>
      </c>
      <c r="G4" t="s">
        <v>43</v>
      </c>
      <c r="J4" t="s">
        <v>90</v>
      </c>
      <c r="K4" t="s">
        <v>98</v>
      </c>
      <c r="N4" t="s">
        <v>152</v>
      </c>
      <c r="S4" t="s">
        <v>161</v>
      </c>
    </row>
    <row r="5" spans="1:24" x14ac:dyDescent="0.2">
      <c r="C5" s="6"/>
      <c r="D5" t="s">
        <v>64</v>
      </c>
      <c r="F5" t="s">
        <v>51</v>
      </c>
      <c r="J5" t="s">
        <v>91</v>
      </c>
      <c r="K5" t="s">
        <v>92</v>
      </c>
      <c r="N5" s="9" t="s">
        <v>199</v>
      </c>
      <c r="S5" t="s">
        <v>162</v>
      </c>
    </row>
    <row r="6" spans="1:24" x14ac:dyDescent="0.2">
      <c r="C6" s="6"/>
      <c r="F6" t="s">
        <v>28</v>
      </c>
      <c r="J6" t="s">
        <v>93</v>
      </c>
      <c r="N6" t="s">
        <v>150</v>
      </c>
      <c r="S6" t="s">
        <v>163</v>
      </c>
    </row>
    <row r="7" spans="1:24" x14ac:dyDescent="0.2">
      <c r="C7" s="6"/>
      <c r="J7" t="s">
        <v>94</v>
      </c>
      <c r="N7" t="s">
        <v>153</v>
      </c>
      <c r="R7" s="2" t="s">
        <v>149</v>
      </c>
      <c r="S7" t="s">
        <v>164</v>
      </c>
    </row>
    <row r="8" spans="1:24" x14ac:dyDescent="0.2">
      <c r="A8" s="2" t="s">
        <v>85</v>
      </c>
      <c r="B8" s="2" t="s">
        <v>59</v>
      </c>
      <c r="C8" s="2" t="s">
        <v>55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3" t="s">
        <v>76</v>
      </c>
      <c r="J8" s="2" t="s">
        <v>104</v>
      </c>
      <c r="K8" s="2" t="s">
        <v>103</v>
      </c>
      <c r="L8" s="2" t="s">
        <v>105</v>
      </c>
      <c r="M8" s="2" t="s">
        <v>120</v>
      </c>
      <c r="N8" t="s">
        <v>205</v>
      </c>
      <c r="S8" t="s">
        <v>165</v>
      </c>
    </row>
    <row r="9" spans="1:24" x14ac:dyDescent="0.2">
      <c r="N9" t="s">
        <v>206</v>
      </c>
      <c r="S9" t="s">
        <v>166</v>
      </c>
    </row>
    <row r="10" spans="1:24" x14ac:dyDescent="0.2">
      <c r="N10" s="10" t="s">
        <v>202</v>
      </c>
      <c r="S10" t="s">
        <v>167</v>
      </c>
    </row>
    <row r="11" spans="1:24" x14ac:dyDescent="0.2">
      <c r="N11" s="7" t="s">
        <v>180</v>
      </c>
    </row>
    <row r="12" spans="1:24" x14ac:dyDescent="0.2">
      <c r="N12" s="7" t="s">
        <v>198</v>
      </c>
      <c r="S12" s="2" t="s">
        <v>168</v>
      </c>
      <c r="U12" s="2" t="s">
        <v>172</v>
      </c>
      <c r="V12" s="2"/>
      <c r="X12" s="2"/>
    </row>
    <row r="13" spans="1:24" x14ac:dyDescent="0.2">
      <c r="N13" s="10" t="s">
        <v>274</v>
      </c>
    </row>
    <row r="14" spans="1:24" x14ac:dyDescent="0.2">
      <c r="N14" s="10" t="s">
        <v>200</v>
      </c>
    </row>
    <row r="15" spans="1:24" x14ac:dyDescent="0.2">
      <c r="N15" s="10" t="s">
        <v>201</v>
      </c>
    </row>
    <row r="16" spans="1:24" x14ac:dyDescent="0.2">
      <c r="N16" s="10" t="s">
        <v>207</v>
      </c>
    </row>
    <row r="17" spans="14:14" x14ac:dyDescent="0.2">
      <c r="N17" s="10" t="s">
        <v>208</v>
      </c>
    </row>
    <row r="18" spans="14:14" x14ac:dyDescent="0.2">
      <c r="N18" s="10" t="s">
        <v>203</v>
      </c>
    </row>
    <row r="19" spans="14:14" x14ac:dyDescent="0.2">
      <c r="N19" s="10" t="s">
        <v>204</v>
      </c>
    </row>
    <row r="20" spans="14:14" x14ac:dyDescent="0.2">
      <c r="N20" s="2" t="s">
        <v>68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Struktura ulaganja-MPR-EU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'Struktura ulaganja-MPR-EU'!Print_Area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2023-01-23T09:54:01Z</cp:lastPrinted>
  <dcterms:created xsi:type="dcterms:W3CDTF">2018-11-05T09:50:24Z</dcterms:created>
  <dcterms:modified xsi:type="dcterms:W3CDTF">2023-05-09T06:36:37Z</dcterms:modified>
</cp:coreProperties>
</file>