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T:\6400 (Javna nabava)\Nabave 2024\EVB 064-24 Zamjena klima uređaja Zelinska (preseljenje sa Strossa)\"/>
    </mc:Choice>
  </mc:AlternateContent>
  <xr:revisionPtr revIDLastSave="0" documentId="8_{571A8A56-2481-459D-9C72-5E239B524F6C}" xr6:coauthVersionLast="47" xr6:coauthVersionMax="47" xr10:uidLastSave="{00000000-0000-0000-0000-000000000000}"/>
  <bookViews>
    <workbookView xWindow="-120" yWindow="-120" windowWidth="29040" windowHeight="15720" tabRatio="844" activeTab="2" xr2:uid="{00000000-000D-0000-FFFF-FFFF00000000}"/>
  </bookViews>
  <sheets>
    <sheet name="Rekapitulacija" sheetId="8" r:id="rId1"/>
    <sheet name="Demontažni radovi" sheetId="25" r:id="rId2"/>
    <sheet name="VRV SUSTAV MONTAŽA" sheetId="18" r:id="rId3"/>
    <sheet name="OSTALI RADOVI" sheetId="26" r:id="rId4"/>
  </sheets>
  <definedNames>
    <definedName name="_xlnm.Print_Area" localSheetId="3">'OSTALI RADOVI'!$A$1:$F$21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6" l="1"/>
  <c r="F137" i="18"/>
  <c r="F17" i="25"/>
  <c r="F15" i="25"/>
  <c r="F13" i="25"/>
  <c r="F11" i="25"/>
  <c r="F7" i="25"/>
  <c r="F8" i="25"/>
  <c r="F6" i="25"/>
  <c r="F177" i="18"/>
  <c r="F175" i="18"/>
  <c r="F19" i="26" l="1"/>
  <c r="F17" i="26"/>
  <c r="F15" i="26" l="1"/>
  <c r="F186" i="18"/>
  <c r="F181" i="18"/>
  <c r="F179" i="18"/>
  <c r="F173" i="18"/>
  <c r="F171" i="18"/>
  <c r="F169" i="18"/>
  <c r="F135" i="18"/>
  <c r="F115" i="18"/>
  <c r="F100" i="18"/>
  <c r="F81" i="18"/>
  <c r="F56" i="18"/>
  <c r="F31" i="18"/>
  <c r="F13" i="26"/>
  <c r="F11" i="26"/>
  <c r="F9" i="26"/>
  <c r="F7" i="26"/>
  <c r="C21" i="26" l="1"/>
  <c r="C25" i="8" s="1"/>
  <c r="F12" i="25"/>
  <c r="C23" i="8" l="1"/>
  <c r="F184" i="18"/>
  <c r="F167" i="18" l="1"/>
  <c r="F122" i="18" l="1"/>
  <c r="F188" i="18" l="1"/>
  <c r="C24" i="8" s="1"/>
  <c r="C27" i="8" s="1"/>
  <c r="C28" i="8" l="1"/>
  <c r="C29" i="8" s="1"/>
</calcChain>
</file>

<file path=xl/sharedStrings.xml><?xml version="1.0" encoding="utf-8"?>
<sst xmlns="http://schemas.openxmlformats.org/spreadsheetml/2006/main" count="285" uniqueCount="195">
  <si>
    <t>Cijena</t>
  </si>
  <si>
    <t>1.</t>
  </si>
  <si>
    <t>2.</t>
  </si>
  <si>
    <t>Troškovi prijevoza i uskladištenja specificirane opreme i materijala, od mjesta nabavke do radilišta, troškovi dovoza i odvoza alata potrebnog za montažu instalacije, svi prenosi po građevini te odvoz preostalog materijala uključivo čišćenje radilišta.</t>
  </si>
  <si>
    <t>kom</t>
  </si>
  <si>
    <t>m</t>
  </si>
  <si>
    <t>Rbr</t>
  </si>
  <si>
    <t>OPIS</t>
  </si>
  <si>
    <t>Količina</t>
  </si>
  <si>
    <t>Jmj</t>
  </si>
  <si>
    <t>UKUPNO</t>
  </si>
  <si>
    <t>kpl</t>
  </si>
  <si>
    <t>3.</t>
  </si>
  <si>
    <t>2.3</t>
  </si>
  <si>
    <t>2.4</t>
  </si>
  <si>
    <t>2.10</t>
  </si>
  <si>
    <t>SVEUKUPNO</t>
  </si>
  <si>
    <t>2.1</t>
  </si>
  <si>
    <t>2.2</t>
  </si>
  <si>
    <t>PDV (25%)</t>
  </si>
  <si>
    <t>m2</t>
  </si>
  <si>
    <t xml:space="preserve">2.    </t>
  </si>
  <si>
    <t>Vanjske jedinice</t>
  </si>
  <si>
    <t>Unutarnje jedinice</t>
  </si>
  <si>
    <t>Unutarnja  jedinica VRV sustava sa maskom  predviđena za  montažu na zid, opremljena ventilatorom, izmjenjivačem topline s direktnom ekspanzijom freona, elektronskim ekspanzijskim ventilom, te svim potrebnim elementima za zaštitu, kontrolu i regulaciju uređaja i temperature.</t>
  </si>
  <si>
    <t>Regulacija i upravljanje</t>
  </si>
  <si>
    <t>Predizolirane bakrene cijevi u kolutu za freonsku instalaciju plinske i tekuće faze namjenjene za rashladni medij R-410A. U kompletu sa spojnicama i koljenima, spojnim i pričvrsnim materijalom. Debljina izolacije za cijevi s parnom branom 9 mm. Cijevi moraju biti odmašćene, očišćene i osušene prije ugradnje, slijedećih dimenzija:</t>
  </si>
  <si>
    <t>ϕ 12,7</t>
  </si>
  <si>
    <t>Elastično plastično armirano crijevo, na kraju sa obuhvatnicom (šelnom) za priključak odvoda s crpke kondenzata u cijevnu mrežu, dimenzije:</t>
  </si>
  <si>
    <t>ϕ 24x2,0 mm, L = 500 mm</t>
  </si>
  <si>
    <t>Oslonci, konzole i ovjesi za opremu i cjevovode, izrađeni iz tipskih elemenata, prema prethodnoj razradi i detaljnoj specifikaciji od strane proizvođača, što je uključeno u stavku. Svi oslonci koji dolaze u kontakt s razvodom radnog medija, moraju biti za niske temperature. Kompletan materijal iz ove stavke isporučuje se na gradilište pocinčan radi zaštite od korozije.</t>
  </si>
  <si>
    <t>Prateći materijal nužan za montažu opreme: boce s kisikom, disu plin, elektrode, prirubnice, vijci, matice, brtve, fitinzi, kovane redukcije, kudjelja, teflonska traka, tipli, proturne cijevi, sitniji ovjesi, konzole i slično.</t>
  </si>
  <si>
    <t>Elektro spajanje instalirane opreme za grijanje i hlađenje na predviđenu regulaciju i napojne kablove. Kabliranje nije predmet strojarskog projekta.</t>
  </si>
  <si>
    <t>Izrada i isporuka pisanih uputa za održavanje i rukovanje postrojenjem, uključivo shema potrojenja za postavu na zid.</t>
  </si>
  <si>
    <t>Angažman ovlaštenih predstavnika izvođača radova u pripremi i vođenju postupka primopredaje postrojenja, sa završnom izradom zapisnika o ispitivanju. Stavka uključuje izradu i isporuku (u 3 primjerka) kompletne atestno-tehničke dokumentacije o provedenom ispitivanju i postignutim parametrima i kvaliteti, kao i sva izvješća od strane ovlaštenih institucija potrebna za ishođenje uporabne dozvole.</t>
  </si>
  <si>
    <t>ϕ 28,6</t>
  </si>
  <si>
    <t>AF-3-028</t>
  </si>
  <si>
    <t>PP cijevi za odvod kondenzata, uključivo fazonski komadi, spojni, brtveni i pričvrsni materijal.</t>
  </si>
  <si>
    <t>d 32</t>
  </si>
  <si>
    <t>Montaža specificirane opreme i materijala, uključivo probni pogon svih sustava hlađenja i prateće pogonske opreme, uz reguliranje iste od strane ovlaštenih osoba</t>
  </si>
  <si>
    <t>Nepredvidivi radovi koji se mogu pojaviti tijekom
 izvođenja, u visini 10% 
- ovjera po nadzoru</t>
  </si>
  <si>
    <t>Čišćenje gradilišta nakon završenih radova, te odvoz viška materijala, smeća i sl.</t>
  </si>
  <si>
    <t>Elektropovezivanje opreme, el. kablovi nisu predmet ovog troškovnika.</t>
  </si>
  <si>
    <t>Tehničke karakteristike:</t>
  </si>
  <si>
    <t xml:space="preserve">Puštanje opreme u pogon od strane ovlaštenog servisera. Parametriranje elemenata, dopuna sustava rashladnim sredstvom, puštanje u rad i probni pogon, te obuka korisnika u korištenju sustava i interventnom održavanju </t>
  </si>
  <si>
    <t>Predaja PNOS obrasca i sve administrativne obaveze prema uredbi o tvarima koje oštećuju ozonski sloj i fluoriranim stakleničkim plinovima, NN90/14. Izdavanje potrebnih uputa za korištenje, atesta i jamstva.</t>
  </si>
  <si>
    <t>Bakrene cijevi u šipci za freonsku instalaciju plinske i tekuće faze namjenjene za rashladni medij R-410A. U kompletu sa spojnicama i koljenima, spojnim i pričvrsnim materijalom. Cijevi moraju biti odmašćene, očišćene i osušene prije ugradnje, slijedećih dimenzija:</t>
  </si>
  <si>
    <t>LIYCY 2x0,75mm2</t>
  </si>
  <si>
    <t>Bus komunikacijska veza od vanjske jedinice do unutarnjih jedinica VRF sustava izvode se dvožilnim oklopljenim kablom LIYCY 2x0,75mm2 uključivo  kabliranje, kablove, spajanje i puštanje u pogon.</t>
  </si>
  <si>
    <t xml:space="preserve">1.  </t>
  </si>
  <si>
    <t>1. DEMONTAŽNI RADOVI</t>
  </si>
  <si>
    <t>DEMONTAŽNI RADOVI UKUPNO</t>
  </si>
  <si>
    <t>ZAVRŠNI RADOVI</t>
  </si>
  <si>
    <r>
      <t xml:space="preserve">Puštanje u pogon kompletno ugrađene opreme od strane </t>
    </r>
    <r>
      <rPr>
        <b/>
        <sz val="10"/>
        <rFont val="Tahoma"/>
        <family val="2"/>
        <charset val="238"/>
      </rPr>
      <t>ovlaštenog servisera</t>
    </r>
    <r>
      <rPr>
        <sz val="10"/>
        <rFont val="Tahoma"/>
        <family val="2"/>
        <charset val="238"/>
      </rPr>
      <t>, sastavljanje zapisnika, probni rad, podešavanje, ovjera garancije, obuka korisnika, dostava uputa na hrvatskom jeziku.</t>
    </r>
  </si>
  <si>
    <t>4.</t>
  </si>
  <si>
    <t>5.</t>
  </si>
  <si>
    <t>Projekt izvedenog stanja strojarskih instalacija ovjerenog od strane ovlaštenog projektanta.</t>
  </si>
  <si>
    <t>Investitor:</t>
  </si>
  <si>
    <t xml:space="preserve">HRVATSKA BANKA ZA OBNOVU I RAZVITAK, OIB: 26702280390  </t>
  </si>
  <si>
    <t>Strossmayerov trg 9, 10 000 Zagreb</t>
  </si>
  <si>
    <t>Građevina:</t>
  </si>
  <si>
    <t>POSLOVNA GRAĐEVINA "HBOR"</t>
  </si>
  <si>
    <t>Lokacija:</t>
  </si>
  <si>
    <t>TROŠKOVNIK STOJARSKIH INSTALACIJA</t>
  </si>
  <si>
    <t>REKAPITULACIJA</t>
  </si>
  <si>
    <t>DEMONTAŽNI RADOVI</t>
  </si>
  <si>
    <t>Kontrola postojećeg sustava, snimanje točnih pozicija  postojećih jedinica u svakom uredu, kontrola promjera postojećeg cjevovoda, vizualna kontrola postojeće instalacije i izolacije, kontrola sustava spajanja postojećih unutarnjih jedinica kojem sustavu vanjske jedinice pripada, kontrola projektiranog rješenja sa ovlaštenim projektantom.</t>
  </si>
  <si>
    <t>Jedinica je sastavljena iz jednog modula sljedećih tehničkih karakteristika:</t>
  </si>
  <si>
    <t>Jedinica omogućuje spajanje do 64 unutarnjih jedinica.</t>
  </si>
  <si>
    <t>Qh ukupno = 22,4 kW</t>
  </si>
  <si>
    <t>Priključna snaga:</t>
  </si>
  <si>
    <t>N ukupno = 5,21 kW    /   400 V - 50 Hz</t>
  </si>
  <si>
    <t>EER: 4,3 (100% opterećenja)</t>
  </si>
  <si>
    <t>Tv = 35°C ST</t>
  </si>
  <si>
    <t>Tp = 27°C ST, 46%RH</t>
  </si>
  <si>
    <t>ESEER: 6,37 za uvjete Tv=35°C, Tp=27°C bez uključene VRT opcije</t>
  </si>
  <si>
    <t>ESEER: 7,53 za uvjete Tv=35°C, Tp=27°C sa uključenom VRT opcijom</t>
  </si>
  <si>
    <t>Qg ukupno = 25,0 kW</t>
  </si>
  <si>
    <t>N ukupno = 5,5 kW    /   400 V - 50 Hz</t>
  </si>
  <si>
    <t>COP: 4,54 (100% opterećenja)</t>
  </si>
  <si>
    <t>Tv= 7°C ST</t>
  </si>
  <si>
    <t>Tp = 20°C ST</t>
  </si>
  <si>
    <t>Radno područje: grijanje: od -20° do 15,5°C</t>
  </si>
  <si>
    <t>Radno područje: hlađenje: od -5° do 43°C</t>
  </si>
  <si>
    <t>Nivo zvučnog tlaka: 58 dB(A) na udaljenosti 1m od jedinice</t>
  </si>
  <si>
    <t>Dimenzije ukupno:</t>
  </si>
  <si>
    <t>930 x 765 mm; h = 1685 mm</t>
  </si>
  <si>
    <t>Težina ukupno: 187 kg</t>
  </si>
  <si>
    <t>2.1.1</t>
  </si>
  <si>
    <t>Jedinica omogućuje spajanje do 64 unutarnje jedinice.</t>
  </si>
  <si>
    <t>Qh ukupno = 28,0 kW</t>
  </si>
  <si>
    <t>N ukupno = 7,29 kW    /   400 V - 50 Hz</t>
  </si>
  <si>
    <t>EER: 3,84 (100% opterećenja)</t>
  </si>
  <si>
    <t>ESEER: 5,67 za uvjete Tv=35°C, Tp=27°C bez uključene VRT opcije</t>
  </si>
  <si>
    <t>ESEER: 7,20 za uvjete Tv=35°C, Tp=27°C sa uključenom VRT opcijom</t>
  </si>
  <si>
    <t>Qg ukupno = 31,5 kW</t>
  </si>
  <si>
    <t>N ukupno = 7,38 kW    /   400 V - 50 Hz</t>
  </si>
  <si>
    <t>COP: 4,27 (100% opterećenja)</t>
  </si>
  <si>
    <t>Težina ukupno: 194 kg</t>
  </si>
  <si>
    <t>2.1.2</t>
  </si>
  <si>
    <t>2.1.3</t>
  </si>
  <si>
    <t>Qh ukupno = 33,5 kW</t>
  </si>
  <si>
    <t>N ukupno = 8,98 kW    /   400 V - 50 Hz</t>
  </si>
  <si>
    <t>EER: 3,73 (100% opterećenja)</t>
  </si>
  <si>
    <t>ESEER: 5,50 za uvjete Tv=35°C, Tp=27°C bez uključene VRT opcije</t>
  </si>
  <si>
    <t>ESEER: 6,96 za uvjete Tv=35°C, Tp=27°C sa uključenom VRT opcijom</t>
  </si>
  <si>
    <t>Qg ukupno = 37,5 kW</t>
  </si>
  <si>
    <t>N ukupno = 9,10 kW    /   400 V - 50 Hz</t>
  </si>
  <si>
    <t>COP: 4,12 (100% opterećenja)</t>
  </si>
  <si>
    <t>Nivo zvučnog tlaka: 61 dB(A) na udaljenosti 1m od jedinice</t>
  </si>
  <si>
    <t>Proizvod kao Daikin VRV IV-Q - tip RXYQQ12T</t>
  </si>
  <si>
    <t>Qh  = 2,8 kW</t>
  </si>
  <si>
    <t>Tv = 35°C</t>
  </si>
  <si>
    <t>Tp = 27°C ST, 19°C VT</t>
  </si>
  <si>
    <t>Qg = 3,2 kW</t>
  </si>
  <si>
    <t>VZ =480/300 m3/h</t>
  </si>
  <si>
    <t>N = 34 W - 230 V - 50 Hz</t>
  </si>
  <si>
    <t>Dimenzije: lxbxh 795x238x290</t>
  </si>
  <si>
    <t>Težina: 11 kg</t>
  </si>
  <si>
    <t>Medij:  R-410A</t>
  </si>
  <si>
    <t>Nivo zvučnog tlaka: standard / niža brzina 36/29 dB(A) na udaljenosti 1,5 m od jedinice:</t>
  </si>
  <si>
    <t>Qh  = 3,6 kW</t>
  </si>
  <si>
    <t>Qg = 4,0 kW</t>
  </si>
  <si>
    <t>VZ =510/330 m3/h</t>
  </si>
  <si>
    <t>N = 35 W - 230 V - 50 Hz</t>
  </si>
  <si>
    <t>Nivo zvučnog tlaka: standard / niža brzina 37/29 dB(A) na udaljenosti 1,5 m od jedinice:</t>
  </si>
  <si>
    <t>Žičani elektronski prostorni regulator sa LCD displejom i tjednim programskim satom za upravljanje i kontrolu do 16 unutarnjih VRV jedinica.</t>
  </si>
  <si>
    <t>Kontrola pristupa moguća je u tri nivoa sa mogućnošću ograničavanja pristupa korisnika.</t>
  </si>
  <si>
    <t>Funkcije: on/off, režim rada, set point, brzina ventilatora, pozicija lamela, pojedinačno podešavanje za jedinice u grupi, signalizacija greške, signalizacija zaprljanosti filtera, tjedni program sa 5 dnevnih podprograma (ukupno 35).</t>
  </si>
  <si>
    <t>ITC i-Touch Manager (centralni nadzorno upravljački sustav) za regulaciju do 2.560 jedinica grupa unutarnjih jedinica VRV sustava (ITM plus integrator + 7 iPU). Regulator je predviđen za montažu na zid i spaja se na vanjske jedinice VRV-a.</t>
  </si>
  <si>
    <t>Mogućnosti kontrole: on / off, režim rada, setpoint, brzina ventilatora i pozicija istrujnih lamela, grupno ili individualno upravljanje (on/off, režim i setpoint), regulacija temperature, kalendar, tjedni i dnevni programi  ograničavanje pristupa elektronskim upravljačima u sobama.</t>
  </si>
  <si>
    <t>Mogućnosti nadzora: grafički prikaz na računalu, rad unutarnjih i vanjskih jedinica, signalizacija greške, signalizacija zaprljanosti filtera na unutarnjim jedinicama, različite razine pristupa.</t>
  </si>
  <si>
    <t>Uređaj uključuje software koji omogućuje internetski pristup instaliranom sustavu VRV-a (svim jedinicama pojedinačno ili grupno) ili pristup svakog pojedinačnog korisnika ograničenom i unaprijed definiranom broju uređaja (pristup je zaštićen šifrom).</t>
  </si>
  <si>
    <t>Modularna integracija sustava treće strane poput WAGO poveznice, Du modula, Di modula, Au modula i modula termistora.</t>
  </si>
  <si>
    <t>Proizvod Daikin</t>
  </si>
  <si>
    <t>DCM601A51 Intelligent Touch Manager</t>
  </si>
  <si>
    <t>Priključak: 230V, 50Hz</t>
  </si>
  <si>
    <t>Dimenzije: 290x243x50 mm</t>
  </si>
  <si>
    <t>Težina: 2,75 kg</t>
  </si>
  <si>
    <t>Rashladni medij, freon R410A</t>
  </si>
  <si>
    <t>Ispitivanja potrebna za tehnički prijem, kao ispitivanje funkcionalnosti, ispitivanje radnog okoliša (mikroklima, buka), komunalna buka,  prikupljanje sve potrebne atestne dokumentacije ugrađene opreme i materijala, dobivanje potrebnih zapisnika i uvjerenja o ispitivanju.</t>
  </si>
  <si>
    <t>Protupožarna brtvljenja prodora instalacija kroz granice požarnih sektora.</t>
  </si>
  <si>
    <t>kao proizvod ARMACELL, tip Armaflex AF 
ili jednakovrijedan
_________________________________</t>
  </si>
  <si>
    <t>Cijevna toplinska izolacija iz paronepropusnog pjenastog materijala koji ima zatvorene ćelije, s=13-16 mm, komplet sa samoljepivom trakom, ljepilom i originalnim cijevnim nosačima, za sustav hlađenja</t>
  </si>
  <si>
    <t xml:space="preserve">Inženjering (provjera i ispitivanje svih elemenata u polju te inženjering usluga za DDC regulatore ugrađene): izrada projektne dokumentacije, izrada programa za mikroprocesorske regulatore, simulacija cjelogodišnjeg rada sustava, usklađivanje kontrolnih parametara s projektantom, puštanje u rad i testiranje uređaja te obuka krajnjeg korisnika.
Inženjering CNUS-a i obuka korisnika, te izrada izvedbene dokumentacije i inženjering usluga koja sadrži slijedeće radove: Izrada kompletnih aplikacija automatike; povezivanje rada računala i DDC regulatora; Izrada potrebnih ispitnih listova </t>
  </si>
  <si>
    <t>6.</t>
  </si>
  <si>
    <t>7.</t>
  </si>
  <si>
    <t>Izrada prodora za instalacije na krov objekta. Sanacija i brtvljenje je dio ovog troškovnika.</t>
  </si>
  <si>
    <t>Izolacija cijevnog razvoda u vanjskom prostoru mineralnom vunom u oblozi od Al lima.</t>
  </si>
  <si>
    <t xml:space="preserve">Ugradbeni sifon za kondenzat sa vodenim i mehaničkim zatvaračem zadaha, sa priključkom 20 - 32 mm, izlazom DN32, protoka 0,15 l/s, sa kraćenjem podesivom građevinskom zaštitom, poklopcem, izmjenjivim prozirnim sifonskim umetkom sa 50 mm zaporne visine vodenog stupca i kuglom za blokadu mirisa u slučaju isparivanja vode iz sifona. </t>
  </si>
  <si>
    <t>Zelinska 3</t>
  </si>
  <si>
    <t>Zagreb lipanj 2024.</t>
  </si>
  <si>
    <t>ZAMJENA KLIMA SUSTAVA U POSLOVNOJ GRAĐEVINI</t>
  </si>
  <si>
    <t xml:space="preserve">k.č. br. 532, k.o. Trnje </t>
  </si>
  <si>
    <t>LOKACIJA STROSSMAYEROV TRG 9</t>
  </si>
  <si>
    <t>1.1.</t>
  </si>
  <si>
    <t>Daikin VRV IV-Q - tip RXYQQ8T</t>
  </si>
  <si>
    <t>Daikin VRV IV-Q - tip RXYQQ10T</t>
  </si>
  <si>
    <t>LOKACIJA ZELINSKA 3</t>
  </si>
  <si>
    <t>1.2.</t>
  </si>
  <si>
    <t>Pažljiva demontaža 5 vanjskih jedinica s platforme na krovu zgrade na Strossmayerovom trgu 9 na nivou 4. kata uključuje najam auodizalice, prijevoz na skladište naručitelja u Kerestincu, dobava paleta i zaštitne folije, postavljanje na palete i omatanje zaštitnom folijom</t>
  </si>
  <si>
    <t>Demontaža postojećeg sustava Sanyo iz 2003 godine, radni medij R 407-C</t>
  </si>
  <si>
    <t>1.3.</t>
  </si>
  <si>
    <t xml:space="preserve">Demontaža i utovar na kamion te zbrinjavanje postojećeg razvoda instalacije razvoda freona, odvoda kondenzata, rekuperacija freona, uklkjučuje odspajanje od instalacije električne energije. Sve administrativne obaveze prema uredbi o tvarima koje oštećuju ozonski sloj i fluoriranim stakleničkim plinovima, NN90/14 </t>
  </si>
  <si>
    <t>1.4.</t>
  </si>
  <si>
    <t xml:space="preserve">Demontaža i utovar na kamion te zbrinjavanje unutarnjih parapetnih, zidnih i stropnih jedinica, uklkjučuje odspajanje od instalacije električne energije. Sve administrativne obaveze prema uredbi o tvarima koje oštećuju ozonski sloj i fluoriranim stakleničkim plinovima, NN90/14 </t>
  </si>
  <si>
    <t xml:space="preserve">Pažljiva demontaža 5 vanjskih jedinica s terase na 6. katu zgrade u Zelinskoj 3, uključuje najam autodizalice, odvoz i zbrinjavanje. Sve administrativne obaveze prema uredbi o tvarima koje oštećuju ozonski sloj i fluoriranim stakleničkim plinovima, NN90/14 </t>
  </si>
  <si>
    <t>1.5.</t>
  </si>
  <si>
    <t>Nepredvidivi radovi koji se mogu pojaviti tijekom izvođenja u visini do 10% cijene demontažnih radova, ovjera od nadzora</t>
  </si>
  <si>
    <t>Sve količine kontrolirati u naravi.</t>
  </si>
  <si>
    <t>Daikin VRV IV-Q - tip RXYQQ12T</t>
  </si>
  <si>
    <t>Dostava i montaža postojećih vanjskih jedinica sa skladišta naručitelja u Kerestincu, montaža na terasu 6. kata, uključuje najam autodizalice, sve sukladno projektu OSTALI RADOVI stavka 1.</t>
  </si>
  <si>
    <t>Daikin VRV FXAQ25P</t>
  </si>
  <si>
    <t>Daikin VRV FXAQ32P</t>
  </si>
  <si>
    <t>Daikin BRC1E53B</t>
  </si>
  <si>
    <t>Montaža postokjećih unutarnjih jedinica koje se nalaze se na skladištu naručitelja u podrumu objekta Zelinska 3, sve sukladno projektu OSTALI RADOVI stavka 1.</t>
  </si>
  <si>
    <t xml:space="preserve">Daikin tip DCM601A51 Intelligent Touch Manager </t>
  </si>
  <si>
    <t>8.</t>
  </si>
  <si>
    <t>OTALI RADOVI RADOVI UKUPNO:</t>
  </si>
  <si>
    <t>OSTALI RADOVI</t>
  </si>
  <si>
    <t>VRV SUSTAV MONTAŽA</t>
  </si>
  <si>
    <t>Novi vertikalni i horizontalni razvod po trasi postojećeg a sukladno projektu OSTALI RADOVI stavka 1.</t>
  </si>
  <si>
    <t>2.6.</t>
  </si>
  <si>
    <t>2.7.</t>
  </si>
  <si>
    <t>2.8.</t>
  </si>
  <si>
    <t>2.9.</t>
  </si>
  <si>
    <t>2.11.</t>
  </si>
  <si>
    <t>2.12.</t>
  </si>
  <si>
    <t>2.13.</t>
  </si>
  <si>
    <t>2.14.</t>
  </si>
  <si>
    <t>2.15.</t>
  </si>
  <si>
    <t>2.16.</t>
  </si>
  <si>
    <t>VRV SUSTAV MONTAŽA UKUPNO:</t>
  </si>
  <si>
    <t>Izrada projekta montaže postojećeg VRV sustava ovjerenog od strane ovlaštenog projektanta, projektom je potrebno sagledati eventualno ukidanje više pojedinačnih split sustava hlađenja koji nisu sastavni dio sustava koji se demontira, uključuje određivanje položaja svih vanjskih i unutarnjih jedinica, novi razvod po postojećim vertikalnim i horizontalnim trasama</t>
  </si>
  <si>
    <r>
      <t xml:space="preserve">HL Hutterer&amp;Lechner tip </t>
    </r>
    <r>
      <rPr>
        <b/>
        <sz val="10"/>
        <rFont val="Tahoma"/>
        <family val="2"/>
        <charset val="238"/>
      </rPr>
      <t>HL138</t>
    </r>
    <r>
      <rPr>
        <sz val="10"/>
        <rFont val="Tahoma"/>
        <family val="2"/>
        <charset val="238"/>
      </rPr>
      <t xml:space="preserve"> ili jednakovrijedan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</si>
</sst>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k_n_-;\-* #,##0.00\ _k_n_-;_-* &quot;-&quot;??\ _k_n_-;_-@_-"/>
    <numFmt numFmtId="165" formatCode="#,##0.0"/>
    <numFmt numFmtId="166" formatCode="#,##0.00\ &quot;kn&quot;"/>
  </numFmts>
  <fonts count="1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10"/>
      <name val="Arial"/>
      <family val="2"/>
      <charset val="238"/>
    </font>
    <font>
      <sz val="9"/>
      <name val="Arial"/>
      <family val="2"/>
      <charset val="238"/>
    </font>
    <font>
      <sz val="10"/>
      <name val="Arial"/>
      <family val="2"/>
      <charset val="238"/>
    </font>
    <font>
      <sz val="10"/>
      <name val="Tahoma"/>
      <family val="2"/>
      <charset val="238"/>
    </font>
    <font>
      <b/>
      <sz val="12"/>
      <name val="Tahoma"/>
      <family val="2"/>
      <charset val="238"/>
    </font>
    <font>
      <sz val="12"/>
      <name val="Tahoma"/>
      <family val="2"/>
      <charset val="238"/>
    </font>
    <font>
      <b/>
      <sz val="10"/>
      <name val="Tahoma"/>
      <family val="2"/>
      <charset val="238"/>
    </font>
    <font>
      <sz val="10"/>
      <color theme="1"/>
      <name val="Tahoma"/>
      <family val="2"/>
      <charset val="238"/>
    </font>
    <font>
      <sz val="11"/>
      <color indexed="8"/>
      <name val="Calibri"/>
      <family val="2"/>
      <charset val="238"/>
    </font>
    <font>
      <b/>
      <sz val="11"/>
      <name val="Tahoma"/>
      <family val="2"/>
      <charset val="238"/>
    </font>
    <font>
      <sz val="9"/>
      <name val="Tahoma"/>
      <family val="2"/>
      <charset val="238"/>
    </font>
    <font>
      <b/>
      <sz val="16"/>
      <name val="Tahoma"/>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indexed="45"/>
        <bgColor indexed="29"/>
      </patternFill>
    </fill>
  </fills>
  <borders count="1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16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 fillId="0" borderId="0"/>
    <xf numFmtId="0" fontId="12" fillId="3" borderId="0" applyNumberFormat="0" applyBorder="0" applyProtection="0">
      <alignment horizontal="justify" vertical="top" wrapText="1"/>
    </xf>
    <xf numFmtId="0" fontId="2" fillId="0" borderId="0"/>
    <xf numFmtId="0" fontId="1" fillId="0" borderId="0"/>
    <xf numFmtId="0" fontId="1" fillId="0" borderId="0"/>
    <xf numFmtId="0" fontId="1" fillId="0" borderId="0"/>
    <xf numFmtId="0" fontId="2" fillId="0" borderId="0"/>
  </cellStyleXfs>
  <cellXfs count="183">
    <xf numFmtId="0" fontId="0" fillId="0" borderId="0" xfId="0"/>
    <xf numFmtId="0" fontId="5" fillId="0" borderId="0" xfId="0" applyFont="1" applyProtection="1">
      <protection locked="0"/>
    </xf>
    <xf numFmtId="0" fontId="5" fillId="0" borderId="0" xfId="0" applyFont="1" applyProtection="1">
      <protection hidden="1"/>
    </xf>
    <xf numFmtId="164" fontId="5" fillId="0" borderId="0" xfId="1" applyFont="1" applyBorder="1" applyProtection="1">
      <protection locked="0"/>
    </xf>
    <xf numFmtId="43" fontId="4" fillId="0" borderId="0" xfId="0" applyNumberFormat="1" applyFont="1" applyAlignment="1" applyProtection="1">
      <alignment horizontal="right"/>
      <protection locked="0"/>
    </xf>
    <xf numFmtId="43" fontId="6" fillId="0" borderId="0" xfId="0" applyNumberFormat="1" applyFont="1" applyProtection="1">
      <protection hidden="1"/>
    </xf>
    <xf numFmtId="43" fontId="6" fillId="0" borderId="0" xfId="0" applyNumberFormat="1" applyFont="1" applyProtection="1">
      <protection locked="0"/>
    </xf>
    <xf numFmtId="164" fontId="4" fillId="0" borderId="0" xfId="1" applyFont="1" applyBorder="1" applyAlignment="1" applyProtection="1">
      <alignment horizontal="center"/>
      <protection locked="0"/>
    </xf>
    <xf numFmtId="43" fontId="4" fillId="0" borderId="0" xfId="0" applyNumberFormat="1" applyFont="1" applyAlignment="1" applyProtection="1">
      <alignment horizontal="center"/>
      <protection locked="0"/>
    </xf>
    <xf numFmtId="0" fontId="6" fillId="0" borderId="0" xfId="0" applyFont="1" applyProtection="1">
      <protection locked="0"/>
    </xf>
    <xf numFmtId="0" fontId="6" fillId="0" borderId="0" xfId="0" applyFont="1" applyProtection="1">
      <protection hidden="1"/>
    </xf>
    <xf numFmtId="164" fontId="6" fillId="0" borderId="0" xfId="1" applyFont="1" applyBorder="1" applyProtection="1">
      <protection locked="0"/>
    </xf>
    <xf numFmtId="0" fontId="6" fillId="0" borderId="0" xfId="0" applyFont="1"/>
    <xf numFmtId="0" fontId="5" fillId="0" borderId="0" xfId="3" applyFont="1" applyProtection="1">
      <protection locked="0"/>
    </xf>
    <xf numFmtId="0" fontId="5" fillId="0" borderId="0" xfId="3" applyFont="1" applyProtection="1">
      <protection hidden="1"/>
    </xf>
    <xf numFmtId="43" fontId="4" fillId="0" borderId="0" xfId="3" applyNumberFormat="1" applyFont="1" applyAlignment="1" applyProtection="1">
      <alignment horizontal="right"/>
      <protection locked="0"/>
    </xf>
    <xf numFmtId="43" fontId="2" fillId="0" borderId="0" xfId="3" applyNumberFormat="1" applyProtection="1">
      <protection hidden="1"/>
    </xf>
    <xf numFmtId="43" fontId="2" fillId="0" borderId="0" xfId="3" applyNumberFormat="1" applyProtection="1">
      <protection locked="0"/>
    </xf>
    <xf numFmtId="43" fontId="4" fillId="0" borderId="0" xfId="3" applyNumberFormat="1" applyFont="1" applyAlignment="1" applyProtection="1">
      <alignment horizontal="center"/>
      <protection locked="0"/>
    </xf>
    <xf numFmtId="0" fontId="2" fillId="0" borderId="0" xfId="3" applyProtection="1">
      <protection locked="0"/>
    </xf>
    <xf numFmtId="0" fontId="2" fillId="0" borderId="0" xfId="3" applyProtection="1">
      <protection hidden="1"/>
    </xf>
    <xf numFmtId="164" fontId="2" fillId="0" borderId="0" xfId="1" applyFont="1" applyBorder="1" applyProtection="1">
      <protection locked="0"/>
    </xf>
    <xf numFmtId="0" fontId="7" fillId="0" borderId="0" xfId="0" applyFont="1"/>
    <xf numFmtId="0" fontId="8" fillId="0" borderId="7" xfId="0" applyFont="1" applyBorder="1" applyAlignment="1">
      <alignment horizontal="left" vertical="center"/>
    </xf>
    <xf numFmtId="0" fontId="9" fillId="0" borderId="1" xfId="0" applyFont="1" applyBorder="1" applyAlignment="1">
      <alignment wrapText="1"/>
    </xf>
    <xf numFmtId="0" fontId="9" fillId="0" borderId="8" xfId="0" applyFont="1" applyBorder="1" applyAlignment="1">
      <alignment horizontal="center"/>
    </xf>
    <xf numFmtId="49" fontId="8" fillId="2" borderId="2"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9" xfId="0" applyFont="1" applyBorder="1" applyAlignment="1">
      <alignment horizontal="center"/>
    </xf>
    <xf numFmtId="49" fontId="9" fillId="0" borderId="0" xfId="0" applyNumberFormat="1" applyFont="1" applyAlignment="1">
      <alignment vertical="top" wrapText="1"/>
    </xf>
    <xf numFmtId="0" fontId="9" fillId="0" borderId="10" xfId="0" applyFont="1" applyBorder="1" applyAlignment="1">
      <alignment horizontal="center" vertical="center"/>
    </xf>
    <xf numFmtId="0" fontId="9" fillId="0" borderId="12" xfId="0" applyFont="1" applyBorder="1" applyAlignment="1">
      <alignment vertical="center" wrapText="1"/>
    </xf>
    <xf numFmtId="4" fontId="9" fillId="0" borderId="15" xfId="0" applyNumberFormat="1" applyFont="1" applyBorder="1" applyAlignment="1">
      <alignment horizontal="right" vertical="center"/>
    </xf>
    <xf numFmtId="0" fontId="9" fillId="0" borderId="12" xfId="0" applyFont="1" applyBorder="1" applyAlignment="1">
      <alignment horizontal="left" vertical="center" wrapText="1"/>
    </xf>
    <xf numFmtId="49" fontId="8" fillId="2" borderId="2" xfId="0" applyNumberFormat="1" applyFont="1" applyFill="1" applyBorder="1" applyAlignment="1">
      <alignment horizontal="center" vertical="top"/>
    </xf>
    <xf numFmtId="0" fontId="8" fillId="2" borderId="6" xfId="0" applyFont="1" applyFill="1" applyBorder="1" applyAlignment="1">
      <alignment horizontal="left" vertical="top" wrapText="1"/>
    </xf>
    <xf numFmtId="4" fontId="8" fillId="2" borderId="14" xfId="0" applyNumberFormat="1" applyFont="1" applyFill="1" applyBorder="1" applyAlignment="1">
      <alignment horizontal="right" vertical="center"/>
    </xf>
    <xf numFmtId="0" fontId="10" fillId="0" borderId="13" xfId="2" applyFont="1" applyBorder="1" applyAlignment="1">
      <alignment horizontal="left" vertical="center"/>
    </xf>
    <xf numFmtId="0" fontId="7" fillId="0" borderId="13" xfId="2" applyFont="1" applyBorder="1" applyAlignment="1">
      <alignment wrapText="1"/>
    </xf>
    <xf numFmtId="0" fontId="7" fillId="0" borderId="13" xfId="2" applyFont="1" applyBorder="1" applyAlignment="1">
      <alignment horizontal="center"/>
    </xf>
    <xf numFmtId="0" fontId="7" fillId="0" borderId="13" xfId="2" applyFont="1" applyBorder="1" applyAlignment="1">
      <alignment horizontal="center" vertical="center"/>
    </xf>
    <xf numFmtId="166" fontId="7" fillId="0" borderId="13" xfId="2" applyNumberFormat="1" applyFont="1" applyBorder="1" applyAlignment="1">
      <alignment horizontal="center" vertical="center"/>
    </xf>
    <xf numFmtId="49" fontId="10" fillId="2" borderId="13" xfId="2" applyNumberFormat="1" applyFont="1" applyFill="1" applyBorder="1" applyAlignment="1">
      <alignment horizontal="center" vertical="center" wrapText="1"/>
    </xf>
    <xf numFmtId="0" fontId="10" fillId="2" borderId="13" xfId="2" applyFont="1" applyFill="1" applyBorder="1" applyAlignment="1">
      <alignment horizontal="center" vertical="center" wrapText="1"/>
    </xf>
    <xf numFmtId="166" fontId="10" fillId="2" borderId="13" xfId="2" applyNumberFormat="1" applyFont="1" applyFill="1" applyBorder="1" applyAlignment="1" applyProtection="1">
      <alignment horizontal="center" vertical="center"/>
      <protection hidden="1"/>
    </xf>
    <xf numFmtId="49" fontId="10" fillId="0" borderId="13" xfId="2" applyNumberFormat="1" applyFont="1" applyBorder="1" applyAlignment="1">
      <alignment horizontal="center" vertical="center" wrapText="1"/>
    </xf>
    <xf numFmtId="0" fontId="10" fillId="0" borderId="13" xfId="2" applyFont="1" applyBorder="1" applyAlignment="1">
      <alignment horizontal="center" vertical="center" wrapText="1"/>
    </xf>
    <xf numFmtId="166" fontId="10" fillId="0" borderId="13" xfId="2" applyNumberFormat="1" applyFont="1" applyBorder="1" applyAlignment="1" applyProtection="1">
      <alignment horizontal="center" vertical="center"/>
      <protection hidden="1"/>
    </xf>
    <xf numFmtId="49" fontId="10" fillId="0" borderId="13" xfId="0" applyNumberFormat="1" applyFont="1" applyBorder="1" applyAlignment="1">
      <alignment horizontal="left" vertical="top"/>
    </xf>
    <xf numFmtId="0" fontId="7" fillId="0" borderId="13" xfId="0" applyFont="1" applyBorder="1" applyAlignment="1">
      <alignment horizontal="center" vertical="center"/>
    </xf>
    <xf numFmtId="166" fontId="7" fillId="0" borderId="13" xfId="0" applyNumberFormat="1" applyFont="1" applyBorder="1" applyAlignment="1" applyProtection="1">
      <alignment horizontal="center" vertical="center"/>
      <protection hidden="1"/>
    </xf>
    <xf numFmtId="0" fontId="7" fillId="0" borderId="13" xfId="0" applyFont="1" applyBorder="1" applyAlignment="1">
      <alignment vertical="top" wrapText="1"/>
    </xf>
    <xf numFmtId="0" fontId="7" fillId="0" borderId="13" xfId="0" applyFont="1" applyBorder="1" applyAlignment="1">
      <alignment horizontal="left" vertical="top" wrapText="1"/>
    </xf>
    <xf numFmtId="165" fontId="7" fillId="0" borderId="13" xfId="0" applyNumberFormat="1" applyFont="1" applyBorder="1" applyAlignment="1">
      <alignment horizontal="center" vertical="center"/>
    </xf>
    <xf numFmtId="0" fontId="7" fillId="0" borderId="0" xfId="0" applyFont="1" applyProtection="1">
      <protection locked="0"/>
    </xf>
    <xf numFmtId="166" fontId="7" fillId="0" borderId="0" xfId="0" applyNumberFormat="1" applyFont="1" applyAlignment="1" applyProtection="1">
      <alignment horizontal="center" vertical="center"/>
      <protection hidden="1"/>
    </xf>
    <xf numFmtId="0" fontId="7" fillId="0" borderId="0" xfId="0" applyFont="1" applyAlignment="1">
      <alignment horizontal="left"/>
    </xf>
    <xf numFmtId="49" fontId="7" fillId="0" borderId="0" xfId="0" applyNumberFormat="1" applyFont="1" applyAlignment="1">
      <alignment vertical="top" wrapText="1"/>
    </xf>
    <xf numFmtId="0" fontId="7" fillId="0" borderId="0" xfId="0" applyFont="1" applyAlignment="1">
      <alignment horizontal="center" vertical="center"/>
    </xf>
    <xf numFmtId="0" fontId="10" fillId="2" borderId="13" xfId="2" applyFont="1" applyFill="1" applyBorder="1" applyAlignment="1">
      <alignment vertical="center"/>
    </xf>
    <xf numFmtId="4" fontId="7" fillId="0" borderId="13" xfId="2" applyNumberFormat="1" applyFont="1" applyBorder="1" applyAlignment="1">
      <alignment horizontal="center" vertical="center"/>
    </xf>
    <xf numFmtId="4" fontId="10" fillId="2" borderId="13" xfId="2" applyNumberFormat="1" applyFont="1" applyFill="1" applyBorder="1" applyAlignment="1" applyProtection="1">
      <alignment horizontal="center" vertical="center" wrapText="1"/>
      <protection locked="0"/>
    </xf>
    <xf numFmtId="0" fontId="7" fillId="0" borderId="13" xfId="3" applyFont="1" applyBorder="1" applyAlignment="1">
      <alignment horizontal="left" vertical="top" wrapText="1"/>
    </xf>
    <xf numFmtId="0" fontId="7" fillId="0" borderId="13" xfId="3" applyFont="1" applyBorder="1" applyAlignment="1">
      <alignment vertical="top" wrapText="1"/>
    </xf>
    <xf numFmtId="4" fontId="7" fillId="0" borderId="13" xfId="3" applyNumberFormat="1" applyFont="1" applyBorder="1" applyAlignment="1" applyProtection="1">
      <alignment horizontal="center" vertical="center"/>
      <protection locked="0"/>
    </xf>
    <xf numFmtId="0" fontId="7" fillId="0" borderId="13" xfId="3" applyFont="1" applyBorder="1" applyAlignment="1">
      <alignment horizontal="center" vertical="center"/>
    </xf>
    <xf numFmtId="0" fontId="10" fillId="2" borderId="16" xfId="2" applyFont="1" applyFill="1" applyBorder="1" applyAlignment="1">
      <alignment vertical="center"/>
    </xf>
    <xf numFmtId="0" fontId="10" fillId="2" borderId="12" xfId="2" applyFont="1" applyFill="1" applyBorder="1" applyAlignment="1">
      <alignment vertical="center"/>
    </xf>
    <xf numFmtId="43" fontId="7" fillId="0" borderId="13" xfId="3" applyNumberFormat="1" applyFont="1" applyBorder="1" applyAlignment="1" applyProtection="1">
      <alignment horizontal="center" vertical="center"/>
      <protection hidden="1"/>
    </xf>
    <xf numFmtId="4" fontId="10" fillId="2" borderId="13" xfId="2" applyNumberFormat="1" applyFont="1" applyFill="1" applyBorder="1" applyAlignment="1">
      <alignment vertical="center"/>
    </xf>
    <xf numFmtId="0" fontId="10" fillId="2" borderId="17" xfId="2" applyFont="1" applyFill="1" applyBorder="1" applyAlignment="1">
      <alignment vertical="center"/>
    </xf>
    <xf numFmtId="0" fontId="6" fillId="0" borderId="13" xfId="0" applyFont="1" applyBorder="1" applyProtection="1">
      <protection locked="0"/>
    </xf>
    <xf numFmtId="0" fontId="11" fillId="0" borderId="13" xfId="6" applyFont="1" applyBorder="1" applyAlignment="1">
      <alignment vertical="top" wrapText="1"/>
    </xf>
    <xf numFmtId="0" fontId="11" fillId="0" borderId="13" xfId="0" applyFont="1" applyBorder="1" applyAlignment="1">
      <alignment horizontal="center"/>
    </xf>
    <xf numFmtId="166" fontId="11" fillId="0" borderId="13" xfId="0" applyNumberFormat="1" applyFont="1" applyBorder="1" applyAlignment="1">
      <alignment horizontal="right"/>
    </xf>
    <xf numFmtId="0" fontId="7" fillId="0" borderId="13" xfId="0" applyFont="1" applyBorder="1" applyAlignment="1">
      <alignment horizontal="left"/>
    </xf>
    <xf numFmtId="3" fontId="7" fillId="0" borderId="13" xfId="0" applyNumberFormat="1" applyFont="1" applyBorder="1" applyAlignment="1">
      <alignment horizontal="left" wrapText="1"/>
    </xf>
    <xf numFmtId="0" fontId="7" fillId="0" borderId="13" xfId="0" applyFont="1" applyBorder="1" applyAlignment="1">
      <alignment horizontal="center"/>
    </xf>
    <xf numFmtId="3" fontId="7" fillId="0" borderId="13" xfId="0" applyNumberFormat="1" applyFont="1" applyBorder="1" applyAlignment="1">
      <alignment horizontal="center"/>
    </xf>
    <xf numFmtId="0" fontId="11" fillId="0" borderId="13" xfId="0" applyFont="1" applyBorder="1" applyAlignment="1">
      <alignment horizontal="center" vertical="center"/>
    </xf>
    <xf numFmtId="166" fontId="11" fillId="0" borderId="13" xfId="0" applyNumberFormat="1" applyFont="1" applyBorder="1" applyAlignment="1">
      <alignment horizontal="right" vertical="center"/>
    </xf>
    <xf numFmtId="0" fontId="7" fillId="0" borderId="13" xfId="0" applyFont="1" applyBorder="1" applyAlignment="1">
      <alignment horizontal="left" vertical="center"/>
    </xf>
    <xf numFmtId="0" fontId="10" fillId="0" borderId="13" xfId="0" applyFont="1" applyBorder="1" applyAlignment="1">
      <alignment vertical="top" wrapText="1"/>
    </xf>
    <xf numFmtId="0" fontId="7" fillId="0" borderId="13" xfId="2" applyFont="1" applyBorder="1" applyAlignment="1">
      <alignment horizontal="center" vertical="center" wrapText="1"/>
    </xf>
    <xf numFmtId="49" fontId="7" fillId="0" borderId="13" xfId="7" applyNumberFormat="1" applyFont="1" applyFill="1" applyBorder="1" applyAlignment="1" applyProtection="1">
      <alignment vertical="top" wrapText="1"/>
    </xf>
    <xf numFmtId="0" fontId="11" fillId="0" borderId="13" xfId="0" applyFont="1" applyBorder="1"/>
    <xf numFmtId="0" fontId="7" fillId="0" borderId="13" xfId="12" applyFont="1" applyBorder="1" applyAlignment="1">
      <alignment horizontal="center"/>
    </xf>
    <xf numFmtId="49" fontId="10" fillId="2" borderId="13" xfId="2" applyNumberFormat="1" applyFont="1" applyFill="1" applyBorder="1" applyAlignment="1">
      <alignment horizontal="left" vertical="center" wrapText="1"/>
    </xf>
    <xf numFmtId="4" fontId="10" fillId="2" borderId="13" xfId="2" applyNumberFormat="1" applyFont="1" applyFill="1" applyBorder="1" applyAlignment="1" applyProtection="1">
      <alignment horizontal="center" vertical="center"/>
      <protection hidden="1"/>
    </xf>
    <xf numFmtId="49" fontId="10" fillId="0" borderId="13" xfId="2" applyNumberFormat="1" applyFont="1" applyBorder="1" applyAlignment="1">
      <alignment horizontal="left" vertical="center" wrapText="1"/>
    </xf>
    <xf numFmtId="4" fontId="10" fillId="0" borderId="13" xfId="2" applyNumberFormat="1" applyFont="1" applyBorder="1" applyAlignment="1" applyProtection="1">
      <alignment horizontal="center" vertical="center" wrapText="1"/>
      <protection locked="0"/>
    </xf>
    <xf numFmtId="4" fontId="10" fillId="0" borderId="13" xfId="2" applyNumberFormat="1" applyFont="1" applyBorder="1" applyAlignment="1" applyProtection="1">
      <alignment horizontal="center" vertical="center"/>
      <protection hidden="1"/>
    </xf>
    <xf numFmtId="49" fontId="10" fillId="0" borderId="13" xfId="3" applyNumberFormat="1" applyFont="1" applyBorder="1" applyAlignment="1">
      <alignment horizontal="left" vertical="top"/>
    </xf>
    <xf numFmtId="0" fontId="11" fillId="0" borderId="13" xfId="3" applyFont="1" applyBorder="1" applyAlignment="1">
      <alignment horizontal="center" vertical="center"/>
    </xf>
    <xf numFmtId="49" fontId="10" fillId="2" borderId="13" xfId="2" applyNumberFormat="1" applyFont="1" applyFill="1" applyBorder="1" applyAlignment="1">
      <alignment horizontal="left" vertical="top" wrapText="1"/>
    </xf>
    <xf numFmtId="4" fontId="10" fillId="2" borderId="13" xfId="2" applyNumberFormat="1" applyFont="1" applyFill="1" applyBorder="1" applyAlignment="1">
      <alignment horizontal="left" vertical="top" wrapText="1"/>
    </xf>
    <xf numFmtId="4" fontId="10" fillId="2" borderId="13" xfId="2" applyNumberFormat="1" applyFont="1" applyFill="1" applyBorder="1" applyAlignment="1" applyProtection="1">
      <alignment horizontal="right" vertical="center"/>
      <protection hidden="1"/>
    </xf>
    <xf numFmtId="0" fontId="7" fillId="0" borderId="0" xfId="3" applyFont="1" applyAlignment="1" applyProtection="1">
      <alignment horizontal="left"/>
      <protection locked="0"/>
    </xf>
    <xf numFmtId="0" fontId="7" fillId="0" borderId="0" xfId="3" applyFont="1" applyProtection="1">
      <protection locked="0"/>
    </xf>
    <xf numFmtId="4" fontId="7" fillId="0" borderId="0" xfId="3" applyNumberFormat="1" applyFont="1" applyAlignment="1" applyProtection="1">
      <alignment horizontal="center" vertical="center"/>
      <protection locked="0"/>
    </xf>
    <xf numFmtId="4" fontId="7" fillId="0" borderId="0" xfId="3" applyNumberFormat="1" applyFont="1" applyAlignment="1" applyProtection="1">
      <alignment horizontal="center" vertical="center"/>
      <protection hidden="1"/>
    </xf>
    <xf numFmtId="49" fontId="7" fillId="0" borderId="0" xfId="3" applyNumberFormat="1" applyFont="1" applyAlignment="1">
      <alignment vertical="top" wrapText="1"/>
    </xf>
    <xf numFmtId="0" fontId="7" fillId="0" borderId="0" xfId="3" applyFont="1" applyAlignment="1">
      <alignment horizontal="left"/>
    </xf>
    <xf numFmtId="0" fontId="7" fillId="0" borderId="0" xfId="3" applyFont="1" applyAlignment="1">
      <alignment horizontal="center" vertical="center"/>
    </xf>
    <xf numFmtId="0" fontId="13" fillId="2" borderId="16" xfId="2" applyFont="1" applyFill="1" applyBorder="1" applyAlignment="1">
      <alignment vertical="center"/>
    </xf>
    <xf numFmtId="0" fontId="13" fillId="2" borderId="12" xfId="2" applyFont="1" applyFill="1" applyBorder="1" applyAlignment="1">
      <alignment vertical="center"/>
    </xf>
    <xf numFmtId="3" fontId="10" fillId="2" borderId="12" xfId="2" applyNumberFormat="1" applyFont="1" applyFill="1" applyBorder="1" applyAlignment="1">
      <alignment vertical="center"/>
    </xf>
    <xf numFmtId="0" fontId="10" fillId="2" borderId="17" xfId="2" applyFont="1" applyFill="1" applyBorder="1" applyAlignment="1">
      <alignment horizontal="right" vertical="center"/>
    </xf>
    <xf numFmtId="4" fontId="7" fillId="0" borderId="0" xfId="3" applyNumberFormat="1" applyFont="1" applyAlignment="1" applyProtection="1">
      <alignment horizontal="right"/>
      <protection locked="0"/>
    </xf>
    <xf numFmtId="4" fontId="7" fillId="0" borderId="0" xfId="3" applyNumberFormat="1" applyFont="1" applyAlignment="1" applyProtection="1">
      <alignment horizontal="right"/>
      <protection hidden="1"/>
    </xf>
    <xf numFmtId="49" fontId="10" fillId="0" borderId="13" xfId="2" applyNumberFormat="1" applyFont="1" applyBorder="1" applyAlignment="1">
      <alignment horizontal="left" vertical="top"/>
    </xf>
    <xf numFmtId="3" fontId="7" fillId="0" borderId="13" xfId="2" applyNumberFormat="1" applyFont="1" applyBorder="1" applyAlignment="1">
      <alignment horizontal="center" vertical="center"/>
    </xf>
    <xf numFmtId="166" fontId="7" fillId="0" borderId="13" xfId="2" applyNumberFormat="1" applyFont="1" applyBorder="1" applyAlignment="1">
      <alignment horizontal="right" vertical="center"/>
    </xf>
    <xf numFmtId="0" fontId="14" fillId="0" borderId="0" xfId="3" applyFont="1" applyProtection="1">
      <protection locked="0"/>
    </xf>
    <xf numFmtId="164" fontId="14" fillId="0" borderId="0" xfId="1" applyFont="1" applyBorder="1" applyProtection="1">
      <protection locked="0"/>
    </xf>
    <xf numFmtId="3" fontId="10" fillId="2" borderId="13" xfId="2" applyNumberFormat="1" applyFont="1" applyFill="1" applyBorder="1" applyAlignment="1">
      <alignment horizontal="center" vertical="center" wrapText="1"/>
    </xf>
    <xf numFmtId="4" fontId="10" fillId="0" borderId="0" xfId="3" applyNumberFormat="1" applyFont="1" applyAlignment="1" applyProtection="1">
      <alignment horizontal="right"/>
      <protection locked="0"/>
    </xf>
    <xf numFmtId="43" fontId="10" fillId="0" borderId="0" xfId="3" applyNumberFormat="1" applyFont="1" applyAlignment="1" applyProtection="1">
      <alignment horizontal="right"/>
      <protection locked="0"/>
    </xf>
    <xf numFmtId="164" fontId="10" fillId="0" borderId="0" xfId="1" applyFont="1" applyBorder="1" applyAlignment="1" applyProtection="1">
      <alignment horizontal="center"/>
      <protection locked="0"/>
    </xf>
    <xf numFmtId="43" fontId="10" fillId="0" borderId="0" xfId="3" applyNumberFormat="1" applyFont="1" applyAlignment="1" applyProtection="1">
      <alignment horizontal="center"/>
      <protection locked="0"/>
    </xf>
    <xf numFmtId="3" fontId="10" fillId="0" borderId="13" xfId="2" applyNumberFormat="1" applyFont="1" applyBorder="1" applyAlignment="1">
      <alignment horizontal="center" vertical="center" wrapText="1"/>
    </xf>
    <xf numFmtId="49" fontId="10" fillId="0" borderId="13" xfId="2" applyNumberFormat="1" applyFont="1" applyBorder="1" applyAlignment="1">
      <alignment horizontal="left" vertical="top" wrapText="1"/>
    </xf>
    <xf numFmtId="43" fontId="7" fillId="0" borderId="13" xfId="2" applyNumberFormat="1" applyFont="1" applyBorder="1" applyAlignment="1" applyProtection="1">
      <alignment horizontal="right" vertical="center"/>
      <protection hidden="1"/>
    </xf>
    <xf numFmtId="166" fontId="7" fillId="0" borderId="13" xfId="2" applyNumberFormat="1" applyFont="1" applyBorder="1" applyAlignment="1" applyProtection="1">
      <alignment horizontal="right" vertical="center"/>
      <protection hidden="1"/>
    </xf>
    <xf numFmtId="164" fontId="7" fillId="0" borderId="0" xfId="1" applyFont="1" applyBorder="1" applyProtection="1">
      <protection locked="0"/>
    </xf>
    <xf numFmtId="49" fontId="8" fillId="2" borderId="13" xfId="3" applyNumberFormat="1" applyFont="1" applyFill="1" applyBorder="1" applyAlignment="1">
      <alignment horizontal="center" vertical="top"/>
    </xf>
    <xf numFmtId="0" fontId="8" fillId="2" borderId="13" xfId="3" applyFont="1" applyFill="1" applyBorder="1" applyAlignment="1">
      <alignment horizontal="left" vertical="top" wrapText="1"/>
    </xf>
    <xf numFmtId="49" fontId="10" fillId="0" borderId="0" xfId="3" applyNumberFormat="1" applyFont="1" applyAlignment="1">
      <alignment horizontal="left" vertical="top"/>
    </xf>
    <xf numFmtId="3" fontId="7" fillId="0" borderId="0" xfId="3" applyNumberFormat="1" applyFont="1" applyAlignment="1">
      <alignment horizontal="center" vertical="center"/>
    </xf>
    <xf numFmtId="166" fontId="7" fillId="0" borderId="0" xfId="3" applyNumberFormat="1" applyFont="1" applyAlignment="1" applyProtection="1">
      <alignment horizontal="right" vertical="center"/>
      <protection hidden="1"/>
    </xf>
    <xf numFmtId="0" fontId="15" fillId="0" borderId="0" xfId="0" applyFont="1"/>
    <xf numFmtId="0" fontId="9" fillId="0" borderId="0" xfId="0" applyFont="1"/>
    <xf numFmtId="14" fontId="8" fillId="0" borderId="11" xfId="0" applyNumberFormat="1" applyFont="1" applyBorder="1" applyAlignment="1">
      <alignment horizontal="left" vertical="center"/>
    </xf>
    <xf numFmtId="14" fontId="8" fillId="0" borderId="9" xfId="0" applyNumberFormat="1" applyFont="1" applyBorder="1" applyAlignment="1">
      <alignment horizontal="left" vertical="center"/>
    </xf>
    <xf numFmtId="49" fontId="10" fillId="2" borderId="13" xfId="2" applyNumberFormat="1" applyFont="1" applyFill="1" applyBorder="1" applyAlignment="1">
      <alignment vertical="center" wrapText="1"/>
    </xf>
    <xf numFmtId="16" fontId="7" fillId="0" borderId="13" xfId="0" applyNumberFormat="1" applyFont="1" applyBorder="1" applyAlignment="1" applyProtection="1">
      <alignment vertical="top" wrapText="1"/>
      <protection hidden="1"/>
    </xf>
    <xf numFmtId="4" fontId="7" fillId="0" borderId="13" xfId="0" applyNumberFormat="1" applyFont="1" applyBorder="1" applyAlignment="1">
      <alignment vertical="top" wrapText="1"/>
    </xf>
    <xf numFmtId="4" fontId="10" fillId="0" borderId="13" xfId="0" applyNumberFormat="1" applyFont="1" applyBorder="1" applyAlignment="1">
      <alignment vertical="top" wrapText="1"/>
    </xf>
    <xf numFmtId="49" fontId="7" fillId="0" borderId="13" xfId="0" applyNumberFormat="1" applyFont="1" applyBorder="1" applyAlignment="1">
      <alignment vertical="top" wrapText="1"/>
    </xf>
    <xf numFmtId="0" fontId="11" fillId="0" borderId="0" xfId="10" applyFont="1" applyAlignment="1">
      <alignment vertical="top" wrapText="1"/>
    </xf>
    <xf numFmtId="0" fontId="11" fillId="0" borderId="13" xfId="11" applyFont="1" applyBorder="1" applyAlignment="1">
      <alignment vertical="top" wrapText="1"/>
    </xf>
    <xf numFmtId="0" fontId="7" fillId="0" borderId="18" xfId="0" applyFont="1" applyBorder="1" applyAlignment="1">
      <alignment vertical="top" wrapText="1"/>
    </xf>
    <xf numFmtId="0" fontId="11" fillId="0" borderId="13" xfId="0" applyFont="1" applyBorder="1" applyAlignment="1">
      <alignment vertical="top" wrapText="1"/>
    </xf>
    <xf numFmtId="0" fontId="10" fillId="2" borderId="13" xfId="0" applyFont="1" applyFill="1" applyBorder="1" applyAlignment="1">
      <alignment wrapText="1"/>
    </xf>
    <xf numFmtId="0" fontId="10" fillId="2" borderId="12" xfId="2" applyFont="1" applyFill="1" applyBorder="1" applyAlignment="1">
      <alignment vertical="center" wrapText="1"/>
    </xf>
    <xf numFmtId="0" fontId="7" fillId="0" borderId="13" xfId="0" applyFont="1" applyBorder="1" applyAlignment="1" applyProtection="1">
      <alignment wrapText="1"/>
      <protection locked="0"/>
    </xf>
    <xf numFmtId="0" fontId="13" fillId="0" borderId="13" xfId="0" applyFont="1" applyBorder="1" applyAlignment="1">
      <alignment wrapText="1"/>
    </xf>
    <xf numFmtId="49" fontId="7" fillId="0" borderId="13" xfId="7" applyNumberFormat="1" applyFont="1" applyFill="1" applyBorder="1" applyAlignment="1" applyProtection="1">
      <alignment wrapText="1"/>
    </xf>
    <xf numFmtId="0" fontId="7" fillId="0" borderId="0" xfId="0" applyFont="1" applyAlignment="1" applyProtection="1">
      <alignment wrapText="1"/>
      <protection locked="0"/>
    </xf>
    <xf numFmtId="49" fontId="10" fillId="0" borderId="18" xfId="0" applyNumberFormat="1" applyFont="1" applyBorder="1" applyAlignment="1">
      <alignment horizontal="left" vertical="top"/>
    </xf>
    <xf numFmtId="165" fontId="7" fillId="0" borderId="18" xfId="0" applyNumberFormat="1" applyFont="1" applyBorder="1" applyAlignment="1">
      <alignment horizontal="center" vertical="center"/>
    </xf>
    <xf numFmtId="0" fontId="11" fillId="0" borderId="18" xfId="0" applyFont="1" applyBorder="1" applyAlignment="1">
      <alignment horizontal="center" vertical="center"/>
    </xf>
    <xf numFmtId="43" fontId="7" fillId="0" borderId="18" xfId="3" applyNumberFormat="1" applyFont="1" applyBorder="1" applyAlignment="1" applyProtection="1">
      <alignment horizontal="center" vertical="center"/>
      <protection hidden="1"/>
    </xf>
    <xf numFmtId="0" fontId="11" fillId="0" borderId="18" xfId="11" applyFont="1" applyBorder="1" applyAlignment="1">
      <alignment vertical="top" wrapText="1"/>
    </xf>
    <xf numFmtId="0" fontId="11" fillId="0" borderId="13" xfId="10" applyFont="1" applyBorder="1" applyAlignment="1">
      <alignment vertical="top" wrapText="1"/>
    </xf>
    <xf numFmtId="0" fontId="7" fillId="0" borderId="13" xfId="12" applyFont="1" applyBorder="1" applyAlignment="1">
      <alignment horizontal="center" vertical="center"/>
    </xf>
    <xf numFmtId="4" fontId="7" fillId="0" borderId="13" xfId="0" applyNumberFormat="1" applyFont="1" applyBorder="1" applyAlignment="1" applyProtection="1">
      <alignment horizontal="center" vertical="center"/>
      <protection locked="0"/>
    </xf>
    <xf numFmtId="4" fontId="7" fillId="0" borderId="0" xfId="0" applyNumberFormat="1" applyFont="1" applyAlignment="1" applyProtection="1">
      <alignment horizontal="center" vertical="center"/>
      <protection locked="0"/>
    </xf>
    <xf numFmtId="4" fontId="10" fillId="2" borderId="12" xfId="2" applyNumberFormat="1" applyFont="1" applyFill="1" applyBorder="1" applyAlignment="1">
      <alignment horizontal="center" vertical="center"/>
    </xf>
    <xf numFmtId="4" fontId="6" fillId="0" borderId="13" xfId="0" applyNumberFormat="1" applyFont="1" applyBorder="1" applyAlignment="1" applyProtection="1">
      <alignment horizontal="center"/>
      <protection locked="0"/>
    </xf>
    <xf numFmtId="4" fontId="11" fillId="0" borderId="13" xfId="0" applyNumberFormat="1" applyFont="1" applyBorder="1" applyAlignment="1">
      <alignment horizontal="center"/>
    </xf>
    <xf numFmtId="4" fontId="11" fillId="0" borderId="13" xfId="0" applyNumberFormat="1" applyFont="1" applyBorder="1" applyAlignment="1">
      <alignment horizontal="center" vertical="center"/>
    </xf>
    <xf numFmtId="4" fontId="11" fillId="0" borderId="18" xfId="0" applyNumberFormat="1" applyFont="1" applyBorder="1" applyAlignment="1">
      <alignment horizontal="center" vertical="center"/>
    </xf>
    <xf numFmtId="4" fontId="6" fillId="0" borderId="13" xfId="0" applyNumberFormat="1" applyFont="1" applyBorder="1" applyAlignment="1" applyProtection="1">
      <alignment horizontal="center" vertical="center"/>
      <protection locked="0"/>
    </xf>
    <xf numFmtId="4" fontId="10" fillId="2" borderId="13" xfId="2" applyNumberFormat="1" applyFont="1" applyFill="1" applyBorder="1" applyAlignment="1">
      <alignment horizontal="center" vertical="center"/>
    </xf>
    <xf numFmtId="49" fontId="7" fillId="0" borderId="13" xfId="2" applyNumberFormat="1" applyFont="1" applyBorder="1" applyAlignment="1">
      <alignment horizontal="left" vertical="center" wrapText="1"/>
    </xf>
    <xf numFmtId="0" fontId="2" fillId="0" borderId="13" xfId="3" applyBorder="1" applyProtection="1">
      <protection locked="0"/>
    </xf>
    <xf numFmtId="0" fontId="2" fillId="0" borderId="13" xfId="3" applyBorder="1" applyAlignment="1" applyProtection="1">
      <alignment horizontal="center"/>
      <protection locked="0"/>
    </xf>
    <xf numFmtId="4" fontId="7" fillId="0" borderId="13" xfId="2" applyNumberFormat="1" applyFont="1" applyBorder="1" applyAlignment="1" applyProtection="1">
      <alignment horizontal="center" vertical="center" wrapText="1"/>
      <protection locked="0"/>
    </xf>
    <xf numFmtId="0" fontId="5" fillId="0" borderId="13" xfId="3" applyFont="1" applyBorder="1" applyAlignment="1" applyProtection="1">
      <alignment vertical="center"/>
      <protection locked="0"/>
    </xf>
    <xf numFmtId="0" fontId="5" fillId="0" borderId="13" xfId="3" applyFont="1" applyBorder="1" applyAlignment="1" applyProtection="1">
      <alignment horizontal="center" vertical="center"/>
      <protection locked="0"/>
    </xf>
    <xf numFmtId="0" fontId="7" fillId="0" borderId="13" xfId="0" applyFont="1" applyBorder="1" applyAlignment="1">
      <alignment wrapText="1"/>
    </xf>
    <xf numFmtId="0" fontId="9" fillId="0" borderId="13" xfId="3" applyFont="1" applyBorder="1"/>
    <xf numFmtId="166" fontId="8" fillId="2" borderId="13" xfId="3" applyNumberFormat="1" applyFont="1" applyFill="1" applyBorder="1" applyAlignment="1">
      <alignment vertical="center"/>
    </xf>
    <xf numFmtId="4" fontId="7" fillId="0" borderId="13" xfId="3" applyNumberFormat="1" applyFont="1" applyBorder="1" applyAlignment="1" applyProtection="1">
      <alignment horizontal="right" vertical="center"/>
      <protection locked="0"/>
    </xf>
    <xf numFmtId="4" fontId="7" fillId="0" borderId="13" xfId="2" applyNumberFormat="1" applyFont="1" applyBorder="1" applyAlignment="1" applyProtection="1">
      <alignment horizontal="right" vertical="center" wrapText="1"/>
      <protection locked="0"/>
    </xf>
    <xf numFmtId="4" fontId="9" fillId="0" borderId="13" xfId="3" applyNumberFormat="1" applyFont="1" applyBorder="1"/>
    <xf numFmtId="4" fontId="8" fillId="2" borderId="13" xfId="3" applyNumberFormat="1" applyFont="1" applyFill="1" applyBorder="1" applyAlignment="1">
      <alignment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4" xfId="0" applyFont="1" applyFill="1" applyBorder="1" applyAlignment="1">
      <alignment horizontal="left" vertical="center"/>
    </xf>
    <xf numFmtId="0" fontId="10" fillId="2" borderId="13" xfId="2" applyFont="1" applyFill="1" applyBorder="1" applyAlignment="1">
      <alignment horizontal="left" vertical="center"/>
    </xf>
  </cellXfs>
  <cellStyles count="13">
    <cellStyle name="Comma" xfId="1" builtinId="3"/>
    <cellStyle name="Excel Built-in Normal_TROSKOVNIK-revizija2" xfId="8" xr:uid="{00000000-0005-0000-0000-000001000000}"/>
    <cellStyle name="Excel_BuiltIn_20% - Accent2" xfId="7" xr:uid="{00000000-0005-0000-0000-000002000000}"/>
    <cellStyle name="Normal" xfId="0" builtinId="0"/>
    <cellStyle name="Normal 10" xfId="10" xr:uid="{00000000-0005-0000-0000-000004000000}"/>
    <cellStyle name="Normal 11" xfId="11" xr:uid="{00000000-0005-0000-0000-000005000000}"/>
    <cellStyle name="Normal 13" xfId="9" xr:uid="{00000000-0005-0000-0000-000006000000}"/>
    <cellStyle name="Normal 2" xfId="3" xr:uid="{00000000-0005-0000-0000-000007000000}"/>
    <cellStyle name="Normal 6" xfId="6" xr:uid="{00000000-0005-0000-0000-000008000000}"/>
    <cellStyle name="Normal_Troskovnik_CESARCEVA_2009_10_21_A_bez cijena" xfId="2" xr:uid="{00000000-0005-0000-0000-000009000000}"/>
    <cellStyle name="Normal_TROSKOVNIK-revizija2" xfId="12" xr:uid="{00000000-0005-0000-0000-00000A000000}"/>
    <cellStyle name="Obično_troskovnik" xfId="4" xr:uid="{00000000-0005-0000-0000-00000B000000}"/>
    <cellStyle name="Zarez_BIM SK i TK oprema 130503" xfId="5"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5:C29"/>
  <sheetViews>
    <sheetView view="pageBreakPreview" zoomScaleNormal="100" zoomScaleSheetLayoutView="100" workbookViewId="0">
      <selection activeCell="C12" sqref="C12"/>
    </sheetView>
  </sheetViews>
  <sheetFormatPr defaultColWidth="9.140625" defaultRowHeight="12.75" x14ac:dyDescent="0.2"/>
  <cols>
    <col min="1" max="1" width="11.85546875" style="22" customWidth="1"/>
    <col min="2" max="2" width="56.85546875" style="22" customWidth="1"/>
    <col min="3" max="3" width="22.28515625" style="22" customWidth="1"/>
    <col min="4" max="4" width="13.140625" style="12" bestFit="1" customWidth="1"/>
    <col min="5" max="16384" width="9.140625" style="12"/>
  </cols>
  <sheetData>
    <row r="5" spans="1:3" ht="19.5" x14ac:dyDescent="0.25">
      <c r="B5" s="131" t="s">
        <v>63</v>
      </c>
    </row>
    <row r="6" spans="1:3" ht="15" x14ac:dyDescent="0.2">
      <c r="B6" s="132" t="s">
        <v>152</v>
      </c>
    </row>
    <row r="7" spans="1:3" x14ac:dyDescent="0.2">
      <c r="B7" s="22" t="s">
        <v>151</v>
      </c>
    </row>
    <row r="10" spans="1:3" ht="15" x14ac:dyDescent="0.2">
      <c r="A10" s="132" t="s">
        <v>57</v>
      </c>
      <c r="B10" s="132" t="s">
        <v>58</v>
      </c>
      <c r="C10" s="12"/>
    </row>
    <row r="11" spans="1:3" ht="15" x14ac:dyDescent="0.2">
      <c r="A11" s="132"/>
      <c r="B11" s="132" t="s">
        <v>59</v>
      </c>
      <c r="C11" s="12"/>
    </row>
    <row r="12" spans="1:3" ht="15" x14ac:dyDescent="0.2">
      <c r="A12" s="132" t="s">
        <v>60</v>
      </c>
      <c r="B12" s="132" t="s">
        <v>61</v>
      </c>
      <c r="C12" s="12"/>
    </row>
    <row r="13" spans="1:3" ht="15" x14ac:dyDescent="0.2">
      <c r="A13" s="132" t="s">
        <v>62</v>
      </c>
      <c r="B13" s="132" t="s">
        <v>150</v>
      </c>
      <c r="C13" s="12"/>
    </row>
    <row r="14" spans="1:3" ht="15" x14ac:dyDescent="0.2">
      <c r="A14" s="132"/>
      <c r="B14" s="132" t="s">
        <v>153</v>
      </c>
      <c r="C14" s="12"/>
    </row>
    <row r="17" spans="1:3" ht="13.5" thickBot="1" x14ac:dyDescent="0.25"/>
    <row r="18" spans="1:3" ht="15.75" thickBot="1" x14ac:dyDescent="0.25">
      <c r="A18" s="179" t="s">
        <v>64</v>
      </c>
      <c r="B18" s="180"/>
      <c r="C18" s="181"/>
    </row>
    <row r="19" spans="1:3" ht="15.75" thickBot="1" x14ac:dyDescent="0.25">
      <c r="A19" s="23"/>
      <c r="B19" s="24"/>
      <c r="C19" s="25"/>
    </row>
    <row r="20" spans="1:3" ht="19.149999999999999" customHeight="1" thickBot="1" x14ac:dyDescent="0.25">
      <c r="A20" s="26" t="s">
        <v>6</v>
      </c>
      <c r="B20" s="27" t="s">
        <v>7</v>
      </c>
      <c r="C20" s="28" t="s">
        <v>0</v>
      </c>
    </row>
    <row r="21" spans="1:3" ht="15" x14ac:dyDescent="0.2">
      <c r="A21" s="29"/>
      <c r="B21" s="30"/>
      <c r="C21" s="31"/>
    </row>
    <row r="22" spans="1:3" ht="15" x14ac:dyDescent="0.2">
      <c r="A22" s="29"/>
      <c r="B22" s="30"/>
      <c r="C22" s="31"/>
    </row>
    <row r="23" spans="1:3" ht="31.5" customHeight="1" x14ac:dyDescent="0.2">
      <c r="A23" s="133" t="s">
        <v>1</v>
      </c>
      <c r="B23" s="32" t="s">
        <v>65</v>
      </c>
      <c r="C23" s="33">
        <f>'Demontažni radovi'!F17</f>
        <v>0</v>
      </c>
    </row>
    <row r="24" spans="1:3" ht="31.5" customHeight="1" x14ac:dyDescent="0.2">
      <c r="A24" s="134" t="s">
        <v>2</v>
      </c>
      <c r="B24" s="32" t="s">
        <v>180</v>
      </c>
      <c r="C24" s="33">
        <f>'VRV SUSTAV MONTAŽA'!F188</f>
        <v>0</v>
      </c>
    </row>
    <row r="25" spans="1:3" ht="31.5" customHeight="1" x14ac:dyDescent="0.2">
      <c r="A25" s="133" t="s">
        <v>12</v>
      </c>
      <c r="B25" s="34" t="s">
        <v>179</v>
      </c>
      <c r="C25" s="33">
        <f>'OSTALI RADOVI'!C21:F21</f>
        <v>0</v>
      </c>
    </row>
    <row r="26" spans="1:3" ht="15.75" thickBot="1" x14ac:dyDescent="0.25">
      <c r="A26" s="29"/>
      <c r="B26" s="30"/>
      <c r="C26" s="31"/>
    </row>
    <row r="27" spans="1:3" ht="15.75" thickBot="1" x14ac:dyDescent="0.25">
      <c r="A27" s="35"/>
      <c r="B27" s="36" t="s">
        <v>10</v>
      </c>
      <c r="C27" s="37">
        <f>SUM(C23:C26)</f>
        <v>0</v>
      </c>
    </row>
    <row r="28" spans="1:3" ht="15.75" thickBot="1" x14ac:dyDescent="0.25">
      <c r="A28" s="35"/>
      <c r="B28" s="36" t="s">
        <v>19</v>
      </c>
      <c r="C28" s="37">
        <f>0.25*C27</f>
        <v>0</v>
      </c>
    </row>
    <row r="29" spans="1:3" ht="15.75" thickBot="1" x14ac:dyDescent="0.25">
      <c r="A29" s="35"/>
      <c r="B29" s="36" t="s">
        <v>16</v>
      </c>
      <c r="C29" s="37">
        <f>C27+C28</f>
        <v>0</v>
      </c>
    </row>
  </sheetData>
  <mergeCells count="1">
    <mergeCell ref="A18:C18"/>
  </mergeCells>
  <phoneticPr fontId="3" type="noConversion"/>
  <printOptions horizontalCentered="1"/>
  <pageMargins left="0.78740157480314965" right="0.39370078740157483" top="0.78740157480314965" bottom="0.78740157480314965" header="0.23622047244094491" footer="0.23622047244094491"/>
  <pageSetup paperSize="9" orientation="portrait" horizontalDpi="300" verticalDpi="300" r:id="rId1"/>
  <headerFooter alignWithMargins="0">
    <oddHeader xml:space="preserve">&amp;L&amp;"Arial,Italic"&amp;8PERPETUO PROJEKT d.o.o.
Vrbani 27, Zagreb
info@perpetuoprojekt.hr&amp;C&amp;"Arial,Italic"&amp;8TD 19/17, Ožujak 2017&amp;R&amp;"Arial,Italic"&amp;8HBOR 
Strossmayerov trg 9
10 000 Zagreb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
  <sheetViews>
    <sheetView view="pageBreakPreview" zoomScaleNormal="100" zoomScaleSheetLayoutView="100" workbookViewId="0">
      <selection activeCell="B5" sqref="B5"/>
    </sheetView>
  </sheetViews>
  <sheetFormatPr defaultColWidth="9.140625" defaultRowHeight="12.75" x14ac:dyDescent="0.2"/>
  <cols>
    <col min="1" max="1" width="6.7109375" style="103" customWidth="1"/>
    <col min="2" max="2" width="46.5703125" style="102" customWidth="1"/>
    <col min="3" max="3" width="5.7109375" style="104" bestFit="1" customWidth="1"/>
    <col min="4" max="4" width="8.7109375" style="104" bestFit="1" customWidth="1"/>
    <col min="5" max="5" width="11.7109375" style="100" customWidth="1"/>
    <col min="6" max="6" width="12.42578125" style="101" bestFit="1" customWidth="1"/>
    <col min="7" max="7" width="12.42578125" style="13" customWidth="1"/>
    <col min="8" max="8" width="17.85546875" style="14" customWidth="1"/>
    <col min="9" max="9" width="12.42578125" style="13" customWidth="1"/>
    <col min="10" max="10" width="17.85546875" style="14" customWidth="1"/>
    <col min="11" max="11" width="12.42578125" style="13" customWidth="1"/>
    <col min="12" max="12" width="17.85546875" style="13" customWidth="1"/>
    <col min="13" max="13" width="12.42578125" style="13" customWidth="1"/>
    <col min="14" max="14" width="18.28515625" style="3" customWidth="1"/>
    <col min="15" max="15" width="12.42578125" style="13" customWidth="1"/>
    <col min="16" max="16" width="17.85546875" style="3" customWidth="1"/>
    <col min="17" max="17" width="12.42578125" style="13" customWidth="1"/>
    <col min="18" max="18" width="17.85546875" style="13" customWidth="1"/>
    <col min="19" max="19" width="11.5703125" style="13" customWidth="1"/>
    <col min="20" max="20" width="11.28515625" style="13" customWidth="1"/>
    <col min="21" max="16384" width="9.140625" style="13"/>
  </cols>
  <sheetData>
    <row r="1" spans="1:18" ht="18" customHeight="1" x14ac:dyDescent="0.2">
      <c r="A1" s="182" t="s">
        <v>50</v>
      </c>
      <c r="B1" s="182"/>
      <c r="C1" s="182"/>
      <c r="D1" s="182"/>
      <c r="E1" s="182"/>
      <c r="F1" s="182"/>
    </row>
    <row r="2" spans="1:18" x14ac:dyDescent="0.2">
      <c r="A2" s="38"/>
      <c r="B2" s="39" t="s">
        <v>169</v>
      </c>
      <c r="C2" s="40"/>
      <c r="D2" s="41"/>
      <c r="E2" s="61"/>
      <c r="F2" s="61"/>
    </row>
    <row r="3" spans="1:18" s="19" customFormat="1" ht="13.15" customHeight="1" x14ac:dyDescent="0.2">
      <c r="A3" s="88" t="s">
        <v>6</v>
      </c>
      <c r="B3" s="43" t="s">
        <v>7</v>
      </c>
      <c r="C3" s="44" t="s">
        <v>9</v>
      </c>
      <c r="D3" s="44" t="s">
        <v>8</v>
      </c>
      <c r="E3" s="62" t="s">
        <v>0</v>
      </c>
      <c r="F3" s="89" t="s">
        <v>10</v>
      </c>
      <c r="G3" s="15"/>
      <c r="H3" s="16"/>
      <c r="I3" s="15"/>
      <c r="J3" s="16"/>
      <c r="K3" s="15"/>
      <c r="L3" s="17"/>
      <c r="M3" s="15"/>
      <c r="N3" s="7"/>
      <c r="O3" s="15"/>
      <c r="P3" s="7"/>
      <c r="Q3" s="15"/>
      <c r="R3" s="18"/>
    </row>
    <row r="4" spans="1:18" s="19" customFormat="1" ht="16.899999999999999" customHeight="1" x14ac:dyDescent="0.2">
      <c r="A4" s="90"/>
      <c r="B4" s="90" t="s">
        <v>154</v>
      </c>
      <c r="C4" s="47"/>
      <c r="D4" s="47"/>
      <c r="E4" s="91"/>
      <c r="F4" s="92"/>
      <c r="G4" s="15"/>
      <c r="H4" s="16"/>
      <c r="I4" s="15"/>
      <c r="J4" s="16"/>
      <c r="K4" s="15"/>
      <c r="L4" s="17"/>
      <c r="M4" s="15"/>
      <c r="N4" s="7"/>
      <c r="O4" s="15"/>
      <c r="P4" s="7"/>
      <c r="Q4" s="15"/>
      <c r="R4" s="18"/>
    </row>
    <row r="5" spans="1:18" s="19" customFormat="1" ht="66.75" customHeight="1" x14ac:dyDescent="0.2">
      <c r="A5" s="122" t="s">
        <v>155</v>
      </c>
      <c r="B5" s="166" t="s">
        <v>160</v>
      </c>
      <c r="C5" s="47"/>
      <c r="D5" s="47"/>
      <c r="E5" s="91"/>
      <c r="F5" s="92"/>
      <c r="G5" s="15"/>
      <c r="H5" s="16"/>
      <c r="I5" s="15"/>
      <c r="J5" s="16"/>
      <c r="K5" s="15"/>
      <c r="L5" s="17"/>
      <c r="M5" s="15"/>
      <c r="N5" s="7"/>
      <c r="O5" s="15"/>
      <c r="P5" s="7"/>
      <c r="Q5" s="15"/>
      <c r="R5" s="18"/>
    </row>
    <row r="6" spans="1:18" s="19" customFormat="1" ht="14.25" customHeight="1" x14ac:dyDescent="0.2">
      <c r="A6" s="90"/>
      <c r="B6" s="52" t="s">
        <v>156</v>
      </c>
      <c r="C6" s="84" t="s">
        <v>4</v>
      </c>
      <c r="D6" s="84">
        <v>1</v>
      </c>
      <c r="E6" s="169">
        <v>0</v>
      </c>
      <c r="F6" s="69">
        <f>D6*E6</f>
        <v>0</v>
      </c>
      <c r="G6" s="15"/>
      <c r="H6" s="16"/>
      <c r="I6" s="15"/>
      <c r="J6" s="16"/>
      <c r="K6" s="15"/>
      <c r="L6" s="17"/>
      <c r="M6" s="15"/>
      <c r="N6" s="7"/>
      <c r="O6" s="15"/>
      <c r="P6" s="7"/>
      <c r="Q6" s="15"/>
      <c r="R6" s="18"/>
    </row>
    <row r="7" spans="1:18" s="19" customFormat="1" ht="14.25" customHeight="1" x14ac:dyDescent="0.2">
      <c r="A7" s="90"/>
      <c r="B7" s="52" t="s">
        <v>157</v>
      </c>
      <c r="C7" s="84" t="s">
        <v>4</v>
      </c>
      <c r="D7" s="84">
        <v>1</v>
      </c>
      <c r="E7" s="169">
        <v>0</v>
      </c>
      <c r="F7" s="69">
        <f t="shared" ref="F7" si="0">D7*E7</f>
        <v>0</v>
      </c>
      <c r="G7" s="15"/>
      <c r="H7" s="16"/>
      <c r="I7" s="15"/>
      <c r="J7" s="16"/>
      <c r="K7" s="15"/>
      <c r="L7" s="17"/>
      <c r="M7" s="15"/>
      <c r="N7" s="7"/>
      <c r="O7" s="15"/>
      <c r="P7" s="7"/>
      <c r="Q7" s="15"/>
      <c r="R7" s="18"/>
    </row>
    <row r="8" spans="1:18" s="19" customFormat="1" ht="14.25" customHeight="1" x14ac:dyDescent="0.2">
      <c r="A8" s="90"/>
      <c r="B8" s="52" t="s">
        <v>110</v>
      </c>
      <c r="C8" s="168" t="s">
        <v>4</v>
      </c>
      <c r="D8" s="168">
        <v>3</v>
      </c>
      <c r="E8" s="169">
        <v>0</v>
      </c>
      <c r="F8" s="69">
        <f>D8*E8</f>
        <v>0</v>
      </c>
      <c r="G8" s="15"/>
      <c r="H8" s="16"/>
      <c r="I8" s="15"/>
      <c r="J8" s="16"/>
      <c r="K8" s="15"/>
      <c r="L8" s="17"/>
      <c r="M8" s="15"/>
      <c r="N8" s="7"/>
      <c r="O8" s="15"/>
      <c r="P8" s="7"/>
      <c r="Q8" s="15"/>
      <c r="R8" s="18"/>
    </row>
    <row r="9" spans="1:18" s="19" customFormat="1" ht="14.25" customHeight="1" x14ac:dyDescent="0.2">
      <c r="A9" s="90"/>
      <c r="B9" s="90" t="s">
        <v>158</v>
      </c>
      <c r="C9" s="167"/>
      <c r="D9" s="167"/>
      <c r="E9" s="167"/>
      <c r="F9" s="167"/>
      <c r="G9" s="15"/>
      <c r="H9" s="16"/>
      <c r="I9" s="15"/>
      <c r="J9" s="16"/>
      <c r="K9" s="15"/>
      <c r="L9" s="17"/>
      <c r="M9" s="15"/>
      <c r="N9" s="7"/>
      <c r="O9" s="15"/>
      <c r="P9" s="7"/>
      <c r="Q9" s="15"/>
      <c r="R9" s="18"/>
    </row>
    <row r="10" spans="1:18" s="19" customFormat="1" ht="25.5" customHeight="1" x14ac:dyDescent="0.2">
      <c r="A10" s="90"/>
      <c r="B10" s="90" t="s">
        <v>161</v>
      </c>
      <c r="C10" s="167"/>
      <c r="D10" s="167"/>
      <c r="E10" s="167"/>
      <c r="F10" s="167"/>
      <c r="G10" s="15"/>
      <c r="H10" s="16"/>
      <c r="I10" s="15"/>
      <c r="J10" s="16"/>
      <c r="K10" s="15"/>
      <c r="L10" s="17"/>
      <c r="M10" s="15"/>
      <c r="N10" s="7"/>
      <c r="O10" s="15"/>
      <c r="P10" s="7"/>
      <c r="Q10" s="15"/>
      <c r="R10" s="18"/>
    </row>
    <row r="11" spans="1:18" s="19" customFormat="1" ht="61.5" customHeight="1" x14ac:dyDescent="0.2">
      <c r="A11" s="122" t="s">
        <v>159</v>
      </c>
      <c r="B11" s="166" t="s">
        <v>166</v>
      </c>
      <c r="C11" s="84" t="s">
        <v>4</v>
      </c>
      <c r="D11" s="84">
        <v>5</v>
      </c>
      <c r="E11" s="169">
        <v>0</v>
      </c>
      <c r="F11" s="69">
        <f>D11*E11</f>
        <v>0</v>
      </c>
      <c r="G11" s="15"/>
      <c r="H11" s="16"/>
      <c r="I11" s="15"/>
      <c r="J11" s="16"/>
      <c r="K11" s="15"/>
      <c r="L11" s="17"/>
      <c r="M11" s="15"/>
      <c r="N11" s="7"/>
      <c r="O11" s="15"/>
      <c r="P11" s="7"/>
      <c r="Q11" s="15"/>
      <c r="R11" s="18"/>
    </row>
    <row r="12" spans="1:18" s="19" customFormat="1" ht="82.5" customHeight="1" x14ac:dyDescent="0.2">
      <c r="A12" s="93" t="s">
        <v>162</v>
      </c>
      <c r="B12" s="64" t="s">
        <v>163</v>
      </c>
      <c r="C12" s="66" t="s">
        <v>11</v>
      </c>
      <c r="D12" s="94">
        <v>1</v>
      </c>
      <c r="E12" s="65">
        <v>0</v>
      </c>
      <c r="F12" s="69">
        <f>D12*E12</f>
        <v>0</v>
      </c>
      <c r="H12" s="20"/>
      <c r="J12" s="20"/>
      <c r="N12" s="21"/>
      <c r="P12" s="21"/>
    </row>
    <row r="13" spans="1:18" ht="78.75" customHeight="1" x14ac:dyDescent="0.2">
      <c r="A13" s="93" t="s">
        <v>164</v>
      </c>
      <c r="B13" s="64" t="s">
        <v>165</v>
      </c>
      <c r="C13" s="170" t="s">
        <v>4</v>
      </c>
      <c r="D13" s="171">
        <v>50</v>
      </c>
      <c r="E13" s="65">
        <v>0</v>
      </c>
      <c r="F13" s="69">
        <f>D13*E13</f>
        <v>0</v>
      </c>
    </row>
    <row r="14" spans="1:18" x14ac:dyDescent="0.2">
      <c r="A14" s="93"/>
      <c r="B14" s="63"/>
      <c r="C14" s="66"/>
      <c r="D14" s="66"/>
      <c r="F14" s="69"/>
    </row>
    <row r="15" spans="1:18" ht="38.25" x14ac:dyDescent="0.2">
      <c r="A15" s="93" t="s">
        <v>167</v>
      </c>
      <c r="B15" s="137" t="s">
        <v>168</v>
      </c>
      <c r="C15" s="66" t="s">
        <v>11</v>
      </c>
      <c r="D15" s="66">
        <v>1</v>
      </c>
      <c r="E15" s="65">
        <v>0</v>
      </c>
      <c r="F15" s="69">
        <f>D15*E15</f>
        <v>0</v>
      </c>
    </row>
    <row r="16" spans="1:18" ht="15" customHeight="1" x14ac:dyDescent="0.2">
      <c r="A16" s="93"/>
      <c r="B16" s="63"/>
      <c r="C16" s="66"/>
      <c r="D16" s="66"/>
      <c r="E16" s="65"/>
      <c r="F16" s="69"/>
    </row>
    <row r="17" spans="1:16" ht="13.15" customHeight="1" x14ac:dyDescent="0.2">
      <c r="A17" s="95" t="s">
        <v>1</v>
      </c>
      <c r="B17" s="95" t="s">
        <v>51</v>
      </c>
      <c r="C17" s="95"/>
      <c r="D17" s="95"/>
      <c r="E17" s="96"/>
      <c r="F17" s="97">
        <f>SUM(F4:F16)</f>
        <v>0</v>
      </c>
      <c r="H17" s="13"/>
      <c r="J17" s="13"/>
      <c r="N17" s="13"/>
      <c r="P17" s="13"/>
    </row>
    <row r="19" spans="1:16" x14ac:dyDescent="0.2">
      <c r="A19" s="98"/>
      <c r="B19" s="99"/>
      <c r="C19" s="99"/>
      <c r="D19" s="99"/>
      <c r="H19" s="13"/>
      <c r="J19" s="13"/>
      <c r="N19" s="13"/>
      <c r="P19" s="13"/>
    </row>
    <row r="20" spans="1:16" x14ac:dyDescent="0.2">
      <c r="A20" s="98"/>
      <c r="B20" s="99"/>
      <c r="C20" s="99"/>
      <c r="D20" s="99"/>
      <c r="H20" s="13"/>
      <c r="J20" s="13"/>
      <c r="N20" s="13"/>
      <c r="P20" s="13"/>
    </row>
    <row r="21" spans="1:16" x14ac:dyDescent="0.2">
      <c r="A21" s="98"/>
      <c r="B21" s="99"/>
      <c r="C21" s="99"/>
      <c r="D21" s="99"/>
      <c r="H21" s="13"/>
      <c r="J21" s="13"/>
      <c r="N21" s="13"/>
      <c r="P21" s="13"/>
    </row>
    <row r="22" spans="1:16" x14ac:dyDescent="0.2">
      <c r="A22" s="98"/>
      <c r="B22" s="99"/>
      <c r="C22" s="99"/>
      <c r="D22" s="99"/>
      <c r="H22" s="13"/>
      <c r="J22" s="13"/>
      <c r="N22" s="13"/>
      <c r="P22" s="13"/>
    </row>
    <row r="23" spans="1:16" x14ac:dyDescent="0.2">
      <c r="A23" s="98"/>
      <c r="B23" s="99"/>
      <c r="C23" s="99"/>
      <c r="D23" s="99"/>
      <c r="H23" s="13"/>
      <c r="J23" s="13"/>
      <c r="N23" s="13"/>
      <c r="P23" s="13"/>
    </row>
    <row r="24" spans="1:16" x14ac:dyDescent="0.2">
      <c r="A24" s="98"/>
      <c r="B24" s="99"/>
      <c r="C24" s="99"/>
      <c r="D24" s="99"/>
      <c r="H24" s="13"/>
      <c r="J24" s="13"/>
      <c r="N24" s="13"/>
      <c r="P24" s="13"/>
    </row>
    <row r="25" spans="1:16" x14ac:dyDescent="0.2">
      <c r="A25" s="98"/>
      <c r="C25" s="99"/>
      <c r="D25" s="99"/>
      <c r="H25" s="13"/>
      <c r="J25" s="13"/>
      <c r="N25" s="13"/>
      <c r="P25" s="13"/>
    </row>
  </sheetData>
  <mergeCells count="1">
    <mergeCell ref="A1:F1"/>
  </mergeCells>
  <printOptions horizontalCentered="1"/>
  <pageMargins left="0.78740157480314965" right="0.39370078740157483" top="0.78740157480314965" bottom="0.78740157480314965" header="0.23622047244094491" footer="0.23622047244094491"/>
  <pageSetup paperSize="9" orientation="portrait" r:id="rId1"/>
  <headerFooter alignWithMargins="0">
    <oddHeader xml:space="preserve">&amp;L&amp;"Arial,Italic"&amp;8PERPETUO PROJEKT d.o.o.
Vrbani 27, Zagreb
info@perpetuoprojekt.hr&amp;C&amp;"Arial,Italic"&amp;8TD 19/17, Ožujak 2017&amp;R&amp;"Arial,Italic"&amp;8HBOR 
Strossmayerov trg 9
10 000 Zagreb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6"/>
  <sheetViews>
    <sheetView tabSelected="1" view="pageBreakPreview" topLeftCell="A138" zoomScaleNormal="100" zoomScaleSheetLayoutView="100" workbookViewId="0">
      <selection activeCell="E158" sqref="E158"/>
    </sheetView>
  </sheetViews>
  <sheetFormatPr defaultColWidth="9.140625" defaultRowHeight="12.75" x14ac:dyDescent="0.2"/>
  <cols>
    <col min="1" max="1" width="6.7109375" style="57" customWidth="1"/>
    <col min="2" max="2" width="45.28515625" style="58" customWidth="1"/>
    <col min="3" max="3" width="5.7109375" style="59" bestFit="1" customWidth="1"/>
    <col min="4" max="4" width="9.42578125" style="59" customWidth="1"/>
    <col min="5" max="5" width="11.5703125" style="158" customWidth="1"/>
    <col min="6" max="6" width="13.28515625" style="56" customWidth="1"/>
    <col min="7" max="7" width="12.42578125" style="1" customWidth="1"/>
    <col min="8" max="8" width="17.85546875" style="2" customWidth="1"/>
    <col min="9" max="9" width="12.42578125" style="1" customWidth="1"/>
    <col min="10" max="10" width="17.85546875" style="2" customWidth="1"/>
    <col min="11" max="11" width="12.42578125" style="1" customWidth="1"/>
    <col min="12" max="12" width="17.85546875" style="1" customWidth="1"/>
    <col min="13" max="13" width="12.42578125" style="1" customWidth="1"/>
    <col min="14" max="14" width="18.28515625" style="3" customWidth="1"/>
    <col min="15" max="15" width="12.42578125" style="1" customWidth="1"/>
    <col min="16" max="16" width="17.85546875" style="3" customWidth="1"/>
    <col min="17" max="17" width="12.42578125" style="1" customWidth="1"/>
    <col min="18" max="18" width="17.85546875" style="1" customWidth="1"/>
    <col min="19" max="19" width="11.5703125" style="1" customWidth="1"/>
    <col min="20" max="20" width="11.28515625" style="1" customWidth="1"/>
    <col min="21" max="16384" width="9.140625" style="1"/>
  </cols>
  <sheetData>
    <row r="1" spans="1:18" x14ac:dyDescent="0.2">
      <c r="A1" s="67" t="s">
        <v>21</v>
      </c>
      <c r="B1" s="145" t="s">
        <v>180</v>
      </c>
      <c r="C1" s="68"/>
      <c r="D1" s="68"/>
      <c r="E1" s="159"/>
      <c r="F1" s="71"/>
    </row>
    <row r="2" spans="1:18" x14ac:dyDescent="0.2">
      <c r="A2" s="38"/>
      <c r="B2" s="39" t="s">
        <v>169</v>
      </c>
      <c r="C2" s="40"/>
      <c r="D2" s="41"/>
      <c r="E2" s="61"/>
      <c r="F2" s="42"/>
    </row>
    <row r="3" spans="1:18" s="9" customFormat="1" ht="13.15" customHeight="1" x14ac:dyDescent="0.2">
      <c r="A3" s="43" t="s">
        <v>6</v>
      </c>
      <c r="B3" s="135" t="s">
        <v>7</v>
      </c>
      <c r="C3" s="44" t="s">
        <v>9</v>
      </c>
      <c r="D3" s="44" t="s">
        <v>8</v>
      </c>
      <c r="E3" s="62" t="s">
        <v>0</v>
      </c>
      <c r="F3" s="45" t="s">
        <v>10</v>
      </c>
      <c r="G3" s="4"/>
      <c r="H3" s="5"/>
      <c r="I3" s="4"/>
      <c r="J3" s="5"/>
      <c r="K3" s="4"/>
      <c r="L3" s="6"/>
      <c r="M3" s="4"/>
      <c r="N3" s="7"/>
      <c r="O3" s="4"/>
      <c r="P3" s="7"/>
      <c r="Q3" s="4"/>
      <c r="R3" s="8"/>
    </row>
    <row r="4" spans="1:18" s="9" customFormat="1" ht="16.899999999999999" customHeight="1" x14ac:dyDescent="0.2">
      <c r="A4" s="46"/>
      <c r="B4" s="90" t="s">
        <v>158</v>
      </c>
      <c r="C4" s="47"/>
      <c r="D4" s="47"/>
      <c r="E4" s="91"/>
      <c r="F4" s="48"/>
      <c r="G4" s="4"/>
      <c r="H4" s="5"/>
      <c r="I4" s="4"/>
      <c r="J4" s="5"/>
      <c r="K4" s="4"/>
      <c r="L4" s="6"/>
      <c r="M4" s="4"/>
      <c r="N4" s="7"/>
      <c r="O4" s="4"/>
      <c r="P4" s="7"/>
      <c r="Q4" s="4"/>
      <c r="R4" s="8"/>
    </row>
    <row r="5" spans="1:18" s="9" customFormat="1" ht="16.899999999999999" customHeight="1" x14ac:dyDescent="0.2">
      <c r="A5" s="46"/>
      <c r="B5" s="147" t="s">
        <v>22</v>
      </c>
      <c r="C5" s="47"/>
      <c r="D5" s="47"/>
      <c r="E5" s="91"/>
      <c r="F5" s="48"/>
      <c r="G5" s="4"/>
      <c r="H5" s="5"/>
      <c r="I5" s="4"/>
      <c r="J5" s="5"/>
      <c r="K5" s="4"/>
      <c r="L5" s="6"/>
      <c r="M5" s="4"/>
      <c r="N5" s="7"/>
      <c r="O5" s="4"/>
      <c r="P5" s="7"/>
      <c r="Q5" s="4"/>
      <c r="R5" s="8"/>
    </row>
    <row r="6" spans="1:18" s="9" customFormat="1" ht="51" x14ac:dyDescent="0.2">
      <c r="A6" s="49" t="s">
        <v>17</v>
      </c>
      <c r="B6" s="136" t="s">
        <v>171</v>
      </c>
      <c r="C6" s="50"/>
      <c r="D6" s="50"/>
      <c r="E6" s="157"/>
      <c r="F6" s="51"/>
      <c r="J6" s="10"/>
      <c r="N6" s="11"/>
      <c r="P6" s="11"/>
    </row>
    <row r="7" spans="1:18" s="9" customFormat="1" x14ac:dyDescent="0.2">
      <c r="A7" s="49"/>
      <c r="B7" s="137"/>
      <c r="C7" s="50"/>
      <c r="D7" s="50"/>
      <c r="E7" s="157"/>
      <c r="F7" s="51"/>
      <c r="H7" s="10"/>
      <c r="J7" s="10"/>
      <c r="N7" s="11"/>
      <c r="P7" s="11"/>
    </row>
    <row r="8" spans="1:18" s="9" customFormat="1" ht="25.5" x14ac:dyDescent="0.2">
      <c r="A8" s="49" t="s">
        <v>88</v>
      </c>
      <c r="B8" s="52" t="s">
        <v>67</v>
      </c>
      <c r="C8" s="50"/>
      <c r="D8" s="50"/>
      <c r="E8" s="157"/>
      <c r="F8" s="51"/>
      <c r="H8" s="10"/>
      <c r="J8" s="10"/>
      <c r="N8" s="11"/>
      <c r="P8" s="11"/>
    </row>
    <row r="9" spans="1:18" s="9" customFormat="1" ht="25.5" x14ac:dyDescent="0.2">
      <c r="A9" s="49"/>
      <c r="B9" s="52" t="s">
        <v>68</v>
      </c>
      <c r="C9" s="50"/>
      <c r="D9" s="50"/>
      <c r="E9" s="157"/>
      <c r="F9" s="51"/>
      <c r="H9" s="10"/>
      <c r="J9" s="10"/>
      <c r="N9" s="11"/>
      <c r="P9" s="11"/>
    </row>
    <row r="10" spans="1:18" s="9" customFormat="1" x14ac:dyDescent="0.2">
      <c r="A10" s="49"/>
      <c r="B10" s="52" t="s">
        <v>43</v>
      </c>
      <c r="C10" s="50"/>
      <c r="D10" s="50"/>
      <c r="E10" s="157"/>
      <c r="F10" s="51"/>
      <c r="H10" s="10"/>
      <c r="J10" s="10"/>
      <c r="N10" s="11"/>
      <c r="P10" s="11"/>
    </row>
    <row r="11" spans="1:18" s="9" customFormat="1" x14ac:dyDescent="0.2">
      <c r="A11" s="49"/>
      <c r="B11" s="52" t="s">
        <v>69</v>
      </c>
      <c r="C11" s="50"/>
      <c r="D11" s="50"/>
      <c r="E11" s="157"/>
      <c r="F11" s="51"/>
      <c r="H11" s="10"/>
      <c r="J11" s="10"/>
      <c r="N11" s="11"/>
      <c r="P11" s="11"/>
    </row>
    <row r="12" spans="1:18" s="9" customFormat="1" x14ac:dyDescent="0.2">
      <c r="A12" s="49"/>
      <c r="B12" s="52" t="s">
        <v>70</v>
      </c>
      <c r="C12" s="50"/>
      <c r="D12" s="50"/>
      <c r="E12" s="157"/>
      <c r="F12" s="51"/>
      <c r="H12" s="10"/>
      <c r="J12" s="10"/>
      <c r="N12" s="11"/>
      <c r="P12" s="11"/>
    </row>
    <row r="13" spans="1:18" s="9" customFormat="1" x14ac:dyDescent="0.2">
      <c r="A13" s="49"/>
      <c r="B13" s="52" t="s">
        <v>71</v>
      </c>
      <c r="C13" s="50"/>
      <c r="D13" s="50"/>
      <c r="E13" s="157"/>
      <c r="F13" s="51"/>
      <c r="H13" s="10"/>
      <c r="J13" s="10"/>
      <c r="N13" s="11"/>
      <c r="P13" s="11"/>
    </row>
    <row r="14" spans="1:18" s="9" customFormat="1" x14ac:dyDescent="0.2">
      <c r="A14" s="49"/>
      <c r="B14" s="52" t="s">
        <v>72</v>
      </c>
      <c r="C14" s="50"/>
      <c r="D14" s="50"/>
      <c r="E14" s="157"/>
      <c r="F14" s="51"/>
      <c r="H14" s="10"/>
      <c r="J14" s="10"/>
      <c r="N14" s="11"/>
      <c r="P14" s="11"/>
    </row>
    <row r="15" spans="1:18" s="9" customFormat="1" x14ac:dyDescent="0.2">
      <c r="A15" s="49"/>
      <c r="B15" s="52" t="s">
        <v>73</v>
      </c>
      <c r="C15" s="50"/>
      <c r="D15" s="50"/>
      <c r="E15" s="157"/>
      <c r="F15" s="51"/>
      <c r="H15" s="10"/>
      <c r="J15" s="10"/>
      <c r="N15" s="11"/>
      <c r="P15" s="11"/>
    </row>
    <row r="16" spans="1:18" s="9" customFormat="1" x14ac:dyDescent="0.2">
      <c r="A16" s="49"/>
      <c r="B16" s="52" t="s">
        <v>74</v>
      </c>
      <c r="C16" s="50"/>
      <c r="D16" s="50"/>
      <c r="E16" s="157"/>
      <c r="F16" s="51"/>
      <c r="H16" s="10"/>
      <c r="J16" s="10"/>
      <c r="N16" s="11"/>
      <c r="P16" s="11"/>
    </row>
    <row r="17" spans="1:16" s="9" customFormat="1" ht="25.5" x14ac:dyDescent="0.2">
      <c r="A17" s="49"/>
      <c r="B17" s="52" t="s">
        <v>75</v>
      </c>
      <c r="C17" s="50"/>
      <c r="D17" s="50"/>
      <c r="E17" s="157"/>
      <c r="F17" s="51"/>
      <c r="H17" s="10"/>
      <c r="J17" s="10"/>
      <c r="N17" s="11"/>
      <c r="P17" s="11"/>
    </row>
    <row r="18" spans="1:16" s="9" customFormat="1" ht="25.5" x14ac:dyDescent="0.2">
      <c r="A18" s="49"/>
      <c r="B18" s="52" t="s">
        <v>76</v>
      </c>
      <c r="C18" s="50"/>
      <c r="D18" s="50"/>
      <c r="E18" s="157"/>
      <c r="F18" s="51"/>
      <c r="H18" s="10"/>
      <c r="J18" s="10"/>
      <c r="N18" s="11"/>
      <c r="P18" s="11"/>
    </row>
    <row r="19" spans="1:16" s="9" customFormat="1" x14ac:dyDescent="0.2">
      <c r="A19" s="49"/>
      <c r="B19" s="52" t="s">
        <v>77</v>
      </c>
      <c r="C19" s="50"/>
      <c r="D19" s="50"/>
      <c r="E19" s="157"/>
      <c r="F19" s="51"/>
      <c r="H19" s="10"/>
      <c r="J19" s="10"/>
      <c r="N19" s="11"/>
      <c r="P19" s="11"/>
    </row>
    <row r="20" spans="1:16" s="9" customFormat="1" x14ac:dyDescent="0.2">
      <c r="A20" s="49"/>
      <c r="B20" s="52" t="s">
        <v>78</v>
      </c>
      <c r="C20" s="50"/>
      <c r="D20" s="50"/>
      <c r="E20" s="157"/>
      <c r="F20" s="51"/>
      <c r="H20" s="10"/>
      <c r="J20" s="10"/>
      <c r="N20" s="11"/>
      <c r="P20" s="11"/>
    </row>
    <row r="21" spans="1:16" s="9" customFormat="1" x14ac:dyDescent="0.2">
      <c r="A21" s="49"/>
      <c r="B21" s="52" t="s">
        <v>79</v>
      </c>
      <c r="C21" s="50"/>
      <c r="D21" s="50"/>
      <c r="E21" s="157"/>
      <c r="F21" s="51"/>
      <c r="H21" s="10"/>
      <c r="J21" s="10"/>
      <c r="N21" s="11"/>
      <c r="P21" s="11"/>
    </row>
    <row r="22" spans="1:16" s="9" customFormat="1" x14ac:dyDescent="0.2">
      <c r="A22" s="49"/>
      <c r="B22" s="52" t="s">
        <v>80</v>
      </c>
      <c r="C22" s="50"/>
      <c r="D22" s="50"/>
      <c r="E22" s="157"/>
      <c r="F22" s="51"/>
      <c r="H22" s="10"/>
      <c r="J22" s="10"/>
      <c r="N22" s="11"/>
      <c r="P22" s="11"/>
    </row>
    <row r="23" spans="1:16" s="9" customFormat="1" x14ac:dyDescent="0.2">
      <c r="A23" s="49"/>
      <c r="B23" s="52" t="s">
        <v>81</v>
      </c>
      <c r="C23" s="50"/>
      <c r="D23" s="50"/>
      <c r="E23" s="157"/>
      <c r="F23" s="51"/>
      <c r="H23" s="10"/>
      <c r="J23" s="10"/>
      <c r="N23" s="11"/>
      <c r="P23" s="11"/>
    </row>
    <row r="24" spans="1:16" s="9" customFormat="1" x14ac:dyDescent="0.2">
      <c r="A24" s="49"/>
      <c r="B24" s="52" t="s">
        <v>82</v>
      </c>
      <c r="C24" s="50"/>
      <c r="D24" s="50"/>
      <c r="E24" s="157"/>
      <c r="F24" s="51"/>
      <c r="H24" s="10"/>
      <c r="J24" s="10"/>
      <c r="N24" s="11"/>
      <c r="P24" s="11"/>
    </row>
    <row r="25" spans="1:16" s="9" customFormat="1" x14ac:dyDescent="0.2">
      <c r="A25" s="49"/>
      <c r="B25" s="52" t="s">
        <v>83</v>
      </c>
      <c r="C25" s="50"/>
      <c r="D25" s="50"/>
      <c r="E25" s="157"/>
      <c r="F25" s="51"/>
      <c r="H25" s="10"/>
      <c r="J25" s="10"/>
      <c r="N25" s="11"/>
      <c r="P25" s="11"/>
    </row>
    <row r="26" spans="1:16" s="9" customFormat="1" ht="25.5" x14ac:dyDescent="0.2">
      <c r="A26" s="49"/>
      <c r="B26" s="52" t="s">
        <v>84</v>
      </c>
      <c r="C26" s="50"/>
      <c r="D26" s="50"/>
      <c r="E26" s="157"/>
      <c r="F26" s="51"/>
      <c r="H26" s="10"/>
      <c r="J26" s="10"/>
      <c r="N26" s="11"/>
      <c r="P26" s="11"/>
    </row>
    <row r="27" spans="1:16" s="9" customFormat="1" x14ac:dyDescent="0.2">
      <c r="A27" s="49"/>
      <c r="B27" s="52" t="s">
        <v>85</v>
      </c>
      <c r="C27" s="50"/>
      <c r="D27" s="50"/>
      <c r="E27" s="157"/>
      <c r="F27" s="51"/>
      <c r="H27" s="10"/>
      <c r="J27" s="10"/>
      <c r="N27" s="11"/>
      <c r="P27" s="11"/>
    </row>
    <row r="28" spans="1:16" s="9" customFormat="1" x14ac:dyDescent="0.2">
      <c r="A28" s="49"/>
      <c r="B28" s="52" t="s">
        <v>86</v>
      </c>
      <c r="C28" s="50"/>
      <c r="D28" s="50"/>
      <c r="E28" s="157"/>
      <c r="F28" s="51"/>
      <c r="H28" s="10"/>
      <c r="J28" s="10"/>
      <c r="N28" s="11"/>
      <c r="P28" s="11"/>
    </row>
    <row r="29" spans="1:16" s="9" customFormat="1" x14ac:dyDescent="0.2">
      <c r="A29" s="49"/>
      <c r="B29" s="52" t="s">
        <v>87</v>
      </c>
      <c r="C29" s="50"/>
      <c r="D29" s="50"/>
      <c r="E29" s="157"/>
      <c r="F29" s="51"/>
      <c r="H29" s="10"/>
      <c r="J29" s="10"/>
      <c r="N29" s="11"/>
      <c r="P29" s="11"/>
    </row>
    <row r="30" spans="1:16" s="9" customFormat="1" x14ac:dyDescent="0.2">
      <c r="A30" s="49"/>
      <c r="B30" s="52"/>
      <c r="C30" s="50"/>
      <c r="D30" s="50"/>
      <c r="E30" s="157"/>
      <c r="F30" s="51"/>
      <c r="H30" s="10"/>
      <c r="J30" s="10"/>
      <c r="N30" s="11"/>
      <c r="P30" s="11"/>
    </row>
    <row r="31" spans="1:16" s="9" customFormat="1" ht="12" customHeight="1" x14ac:dyDescent="0.2">
      <c r="A31" s="49"/>
      <c r="B31" s="83" t="s">
        <v>156</v>
      </c>
      <c r="C31" s="50" t="s">
        <v>4</v>
      </c>
      <c r="D31" s="50">
        <v>1</v>
      </c>
      <c r="E31" s="157">
        <v>0</v>
      </c>
      <c r="F31" s="69">
        <f>D31*E31</f>
        <v>0</v>
      </c>
      <c r="H31" s="10"/>
      <c r="J31" s="10"/>
      <c r="N31" s="11"/>
      <c r="P31" s="11"/>
    </row>
    <row r="32" spans="1:16" s="9" customFormat="1" x14ac:dyDescent="0.2">
      <c r="A32" s="49"/>
      <c r="B32" s="137"/>
      <c r="C32" s="50"/>
      <c r="D32" s="50"/>
      <c r="E32" s="157"/>
      <c r="F32" s="51"/>
      <c r="H32" s="10"/>
      <c r="J32" s="10"/>
      <c r="N32" s="11"/>
      <c r="P32" s="11"/>
    </row>
    <row r="33" spans="1:16" s="9" customFormat="1" ht="25.5" x14ac:dyDescent="0.2">
      <c r="A33" s="49" t="s">
        <v>99</v>
      </c>
      <c r="B33" s="52" t="s">
        <v>67</v>
      </c>
      <c r="C33" s="50"/>
      <c r="D33" s="50"/>
      <c r="E33" s="157"/>
      <c r="F33" s="51"/>
      <c r="H33" s="10"/>
      <c r="J33" s="10"/>
      <c r="N33" s="11"/>
      <c r="P33" s="11"/>
    </row>
    <row r="34" spans="1:16" s="9" customFormat="1" ht="13.5" customHeight="1" x14ac:dyDescent="0.2">
      <c r="A34" s="49"/>
      <c r="B34" s="52" t="s">
        <v>89</v>
      </c>
      <c r="C34" s="50"/>
      <c r="D34" s="50"/>
      <c r="E34" s="157"/>
      <c r="F34" s="51"/>
      <c r="H34" s="10"/>
      <c r="J34" s="10"/>
      <c r="N34" s="11"/>
      <c r="P34" s="11"/>
    </row>
    <row r="35" spans="1:16" s="9" customFormat="1" x14ac:dyDescent="0.2">
      <c r="A35" s="49"/>
      <c r="B35" s="52" t="s">
        <v>43</v>
      </c>
      <c r="C35" s="50"/>
      <c r="D35" s="50"/>
      <c r="E35" s="157"/>
      <c r="F35" s="51"/>
      <c r="H35" s="10"/>
      <c r="J35" s="10"/>
      <c r="N35" s="11"/>
      <c r="P35" s="11"/>
    </row>
    <row r="36" spans="1:16" s="9" customFormat="1" x14ac:dyDescent="0.2">
      <c r="A36" s="49"/>
      <c r="B36" s="52" t="s">
        <v>90</v>
      </c>
      <c r="C36" s="50"/>
      <c r="D36" s="50"/>
      <c r="E36" s="157"/>
      <c r="F36" s="51"/>
      <c r="H36" s="10"/>
      <c r="J36" s="10"/>
      <c r="N36" s="11"/>
      <c r="P36" s="11"/>
    </row>
    <row r="37" spans="1:16" s="9" customFormat="1" x14ac:dyDescent="0.2">
      <c r="A37" s="49"/>
      <c r="B37" s="52" t="s">
        <v>70</v>
      </c>
      <c r="C37" s="50"/>
      <c r="D37" s="50"/>
      <c r="E37" s="157"/>
      <c r="F37" s="51"/>
      <c r="H37" s="10"/>
      <c r="J37" s="10"/>
      <c r="N37" s="11"/>
      <c r="P37" s="11"/>
    </row>
    <row r="38" spans="1:16" s="9" customFormat="1" x14ac:dyDescent="0.2">
      <c r="A38" s="49"/>
      <c r="B38" s="52" t="s">
        <v>91</v>
      </c>
      <c r="C38" s="50"/>
      <c r="D38" s="50"/>
      <c r="E38" s="157"/>
      <c r="F38" s="51"/>
      <c r="H38" s="10"/>
      <c r="J38" s="10"/>
      <c r="N38" s="11"/>
      <c r="P38" s="11"/>
    </row>
    <row r="39" spans="1:16" s="9" customFormat="1" x14ac:dyDescent="0.2">
      <c r="A39" s="49"/>
      <c r="B39" s="52" t="s">
        <v>92</v>
      </c>
      <c r="C39" s="50"/>
      <c r="D39" s="50"/>
      <c r="E39" s="157"/>
      <c r="F39" s="51"/>
      <c r="H39" s="10"/>
      <c r="J39" s="10"/>
      <c r="N39" s="11"/>
      <c r="P39" s="11"/>
    </row>
    <row r="40" spans="1:16" s="9" customFormat="1" x14ac:dyDescent="0.2">
      <c r="A40" s="49"/>
      <c r="B40" s="52" t="s">
        <v>73</v>
      </c>
      <c r="C40" s="50"/>
      <c r="D40" s="50"/>
      <c r="E40" s="157"/>
      <c r="F40" s="51"/>
      <c r="H40" s="10"/>
      <c r="J40" s="10"/>
      <c r="N40" s="11"/>
      <c r="P40" s="11"/>
    </row>
    <row r="41" spans="1:16" s="9" customFormat="1" x14ac:dyDescent="0.2">
      <c r="A41" s="49"/>
      <c r="B41" s="52" t="s">
        <v>74</v>
      </c>
      <c r="C41" s="50"/>
      <c r="D41" s="50"/>
      <c r="E41" s="157"/>
      <c r="F41" s="51"/>
      <c r="H41" s="10"/>
      <c r="J41" s="10"/>
      <c r="N41" s="11"/>
      <c r="P41" s="11"/>
    </row>
    <row r="42" spans="1:16" s="9" customFormat="1" ht="25.5" x14ac:dyDescent="0.2">
      <c r="A42" s="49"/>
      <c r="B42" s="52" t="s">
        <v>93</v>
      </c>
      <c r="C42" s="50"/>
      <c r="D42" s="50"/>
      <c r="E42" s="157"/>
      <c r="F42" s="51"/>
      <c r="H42" s="10"/>
      <c r="J42" s="10"/>
      <c r="N42" s="11"/>
      <c r="P42" s="11"/>
    </row>
    <row r="43" spans="1:16" s="9" customFormat="1" ht="25.5" x14ac:dyDescent="0.2">
      <c r="A43" s="49"/>
      <c r="B43" s="52" t="s">
        <v>94</v>
      </c>
      <c r="C43" s="50"/>
      <c r="D43" s="50"/>
      <c r="E43" s="157"/>
      <c r="F43" s="51"/>
      <c r="H43" s="10"/>
      <c r="J43" s="10"/>
      <c r="N43" s="11"/>
      <c r="P43" s="11"/>
    </row>
    <row r="44" spans="1:16" s="9" customFormat="1" x14ac:dyDescent="0.2">
      <c r="A44" s="49"/>
      <c r="B44" s="52" t="s">
        <v>95</v>
      </c>
      <c r="C44" s="50"/>
      <c r="D44" s="50"/>
      <c r="E44" s="157"/>
      <c r="F44" s="51"/>
      <c r="H44" s="10"/>
      <c r="J44" s="10"/>
      <c r="N44" s="11"/>
      <c r="P44" s="11"/>
    </row>
    <row r="45" spans="1:16" s="9" customFormat="1" x14ac:dyDescent="0.2">
      <c r="A45" s="49"/>
      <c r="B45" s="52" t="s">
        <v>96</v>
      </c>
      <c r="C45" s="50"/>
      <c r="D45" s="50"/>
      <c r="E45" s="157"/>
      <c r="F45" s="51"/>
      <c r="H45" s="10"/>
      <c r="J45" s="10"/>
      <c r="N45" s="11"/>
      <c r="P45" s="11"/>
    </row>
    <row r="46" spans="1:16" s="9" customFormat="1" x14ac:dyDescent="0.2">
      <c r="A46" s="49"/>
      <c r="B46" s="52" t="s">
        <v>97</v>
      </c>
      <c r="C46" s="50"/>
      <c r="D46" s="50"/>
      <c r="E46" s="157"/>
      <c r="F46" s="51"/>
      <c r="H46" s="10"/>
      <c r="J46" s="10"/>
      <c r="N46" s="11"/>
      <c r="P46" s="11"/>
    </row>
    <row r="47" spans="1:16" s="9" customFormat="1" x14ac:dyDescent="0.2">
      <c r="A47" s="49"/>
      <c r="B47" s="52" t="s">
        <v>80</v>
      </c>
      <c r="C47" s="50"/>
      <c r="D47" s="50"/>
      <c r="E47" s="157"/>
      <c r="F47" s="51"/>
      <c r="H47" s="10"/>
      <c r="J47" s="10"/>
      <c r="N47" s="11"/>
      <c r="P47" s="11"/>
    </row>
    <row r="48" spans="1:16" s="9" customFormat="1" x14ac:dyDescent="0.2">
      <c r="A48" s="49"/>
      <c r="B48" s="52" t="s">
        <v>81</v>
      </c>
      <c r="C48" s="50"/>
      <c r="D48" s="50"/>
      <c r="E48" s="157"/>
      <c r="F48" s="51"/>
      <c r="H48" s="10"/>
      <c r="J48" s="10"/>
      <c r="N48" s="11"/>
      <c r="P48" s="11"/>
    </row>
    <row r="49" spans="1:16" s="9" customFormat="1" x14ac:dyDescent="0.2">
      <c r="A49" s="49"/>
      <c r="B49" s="52" t="s">
        <v>82</v>
      </c>
      <c r="C49" s="50"/>
      <c r="D49" s="50"/>
      <c r="E49" s="157"/>
      <c r="F49" s="51"/>
      <c r="H49" s="10"/>
      <c r="J49" s="10"/>
      <c r="N49" s="11"/>
      <c r="P49" s="11"/>
    </row>
    <row r="50" spans="1:16" s="9" customFormat="1" x14ac:dyDescent="0.2">
      <c r="A50" s="49"/>
      <c r="B50" s="52" t="s">
        <v>83</v>
      </c>
      <c r="C50" s="50"/>
      <c r="D50" s="50"/>
      <c r="E50" s="157"/>
      <c r="F50" s="51"/>
      <c r="H50" s="10"/>
      <c r="J50" s="10"/>
      <c r="N50" s="11"/>
      <c r="P50" s="11"/>
    </row>
    <row r="51" spans="1:16" s="9" customFormat="1" ht="25.5" x14ac:dyDescent="0.2">
      <c r="A51" s="49"/>
      <c r="B51" s="52" t="s">
        <v>84</v>
      </c>
      <c r="C51" s="50"/>
      <c r="D51" s="50"/>
      <c r="E51" s="157"/>
      <c r="F51" s="51"/>
      <c r="H51" s="10"/>
      <c r="J51" s="10"/>
      <c r="N51" s="11"/>
      <c r="P51" s="11"/>
    </row>
    <row r="52" spans="1:16" s="9" customFormat="1" x14ac:dyDescent="0.2">
      <c r="A52" s="49"/>
      <c r="B52" s="52" t="s">
        <v>85</v>
      </c>
      <c r="C52" s="50"/>
      <c r="D52" s="50"/>
      <c r="E52" s="157"/>
      <c r="F52" s="51"/>
      <c r="H52" s="10"/>
      <c r="J52" s="10"/>
      <c r="N52" s="11"/>
      <c r="P52" s="11"/>
    </row>
    <row r="53" spans="1:16" s="9" customFormat="1" x14ac:dyDescent="0.2">
      <c r="A53" s="49"/>
      <c r="B53" s="52" t="s">
        <v>86</v>
      </c>
      <c r="C53" s="50"/>
      <c r="D53" s="50"/>
      <c r="E53" s="157"/>
      <c r="F53" s="51"/>
      <c r="H53" s="10"/>
      <c r="J53" s="10"/>
      <c r="N53" s="11"/>
      <c r="P53" s="11"/>
    </row>
    <row r="54" spans="1:16" s="9" customFormat="1" x14ac:dyDescent="0.2">
      <c r="A54" s="49"/>
      <c r="B54" s="52" t="s">
        <v>98</v>
      </c>
      <c r="C54" s="50"/>
      <c r="D54" s="50"/>
      <c r="E54" s="157"/>
      <c r="F54" s="51"/>
      <c r="H54" s="10"/>
      <c r="J54" s="10"/>
      <c r="N54" s="11"/>
      <c r="P54" s="11"/>
    </row>
    <row r="55" spans="1:16" s="9" customFormat="1" x14ac:dyDescent="0.2">
      <c r="A55" s="49"/>
      <c r="B55" s="52"/>
      <c r="C55" s="50"/>
      <c r="D55" s="50"/>
      <c r="E55" s="157"/>
      <c r="F55" s="51"/>
      <c r="H55" s="10"/>
      <c r="J55" s="10"/>
      <c r="N55" s="11"/>
      <c r="P55" s="11"/>
    </row>
    <row r="56" spans="1:16" s="9" customFormat="1" x14ac:dyDescent="0.2">
      <c r="A56" s="49"/>
      <c r="B56" s="83" t="s">
        <v>157</v>
      </c>
      <c r="C56" s="50" t="s">
        <v>4</v>
      </c>
      <c r="D56" s="50">
        <v>1</v>
      </c>
      <c r="E56" s="157">
        <v>0</v>
      </c>
      <c r="F56" s="69">
        <f>D56*E56</f>
        <v>0</v>
      </c>
      <c r="H56" s="10"/>
      <c r="J56" s="10"/>
      <c r="N56" s="11"/>
      <c r="P56" s="11"/>
    </row>
    <row r="57" spans="1:16" s="9" customFormat="1" x14ac:dyDescent="0.2">
      <c r="A57" s="49"/>
      <c r="B57" s="137"/>
      <c r="C57" s="50"/>
      <c r="D57" s="50"/>
      <c r="E57" s="157"/>
      <c r="F57" s="51"/>
      <c r="H57" s="10"/>
      <c r="J57" s="10"/>
      <c r="N57" s="11"/>
      <c r="P57" s="11"/>
    </row>
    <row r="58" spans="1:16" s="9" customFormat="1" ht="25.5" x14ac:dyDescent="0.2">
      <c r="A58" s="49" t="s">
        <v>100</v>
      </c>
      <c r="B58" s="52" t="s">
        <v>67</v>
      </c>
      <c r="C58" s="50"/>
      <c r="D58" s="50"/>
      <c r="E58" s="157"/>
      <c r="F58" s="51"/>
      <c r="H58" s="10"/>
      <c r="J58" s="10"/>
      <c r="N58" s="11"/>
      <c r="P58" s="11"/>
    </row>
    <row r="59" spans="1:16" s="9" customFormat="1" ht="14.25" customHeight="1" x14ac:dyDescent="0.2">
      <c r="A59" s="49"/>
      <c r="B59" s="52" t="s">
        <v>89</v>
      </c>
      <c r="C59" s="50"/>
      <c r="D59" s="50"/>
      <c r="E59" s="157"/>
      <c r="F59" s="51"/>
      <c r="H59" s="10"/>
      <c r="J59" s="10"/>
      <c r="N59" s="11"/>
      <c r="P59" s="11"/>
    </row>
    <row r="60" spans="1:16" s="9" customFormat="1" x14ac:dyDescent="0.2">
      <c r="A60" s="49"/>
      <c r="B60" s="52" t="s">
        <v>43</v>
      </c>
      <c r="C60" s="50"/>
      <c r="D60" s="50"/>
      <c r="E60" s="157"/>
      <c r="F60" s="51"/>
      <c r="H60" s="10"/>
      <c r="J60" s="10"/>
      <c r="N60" s="11"/>
      <c r="P60" s="11"/>
    </row>
    <row r="61" spans="1:16" s="9" customFormat="1" x14ac:dyDescent="0.2">
      <c r="A61" s="49"/>
      <c r="B61" s="52" t="s">
        <v>101</v>
      </c>
      <c r="C61" s="50"/>
      <c r="D61" s="50"/>
      <c r="E61" s="157"/>
      <c r="F61" s="51"/>
      <c r="H61" s="10"/>
      <c r="J61" s="10"/>
      <c r="N61" s="11"/>
      <c r="P61" s="11"/>
    </row>
    <row r="62" spans="1:16" s="9" customFormat="1" x14ac:dyDescent="0.2">
      <c r="A62" s="49"/>
      <c r="B62" s="52" t="s">
        <v>70</v>
      </c>
      <c r="C62" s="50"/>
      <c r="D62" s="50"/>
      <c r="E62" s="157"/>
      <c r="F62" s="51"/>
      <c r="H62" s="10"/>
      <c r="J62" s="10"/>
      <c r="N62" s="11"/>
      <c r="P62" s="11"/>
    </row>
    <row r="63" spans="1:16" s="9" customFormat="1" x14ac:dyDescent="0.2">
      <c r="A63" s="49"/>
      <c r="B63" s="52" t="s">
        <v>102</v>
      </c>
      <c r="C63" s="50"/>
      <c r="D63" s="50"/>
      <c r="E63" s="157"/>
      <c r="F63" s="69"/>
      <c r="H63" s="10"/>
      <c r="J63" s="10"/>
      <c r="N63" s="11"/>
      <c r="P63" s="11"/>
    </row>
    <row r="64" spans="1:16" s="9" customFormat="1" x14ac:dyDescent="0.2">
      <c r="A64" s="49"/>
      <c r="B64" s="52" t="s">
        <v>103</v>
      </c>
      <c r="C64" s="50"/>
      <c r="D64" s="50"/>
      <c r="E64" s="157"/>
      <c r="F64" s="51"/>
      <c r="H64" s="10"/>
      <c r="J64" s="10"/>
      <c r="N64" s="11"/>
      <c r="P64" s="11"/>
    </row>
    <row r="65" spans="1:16" s="9" customFormat="1" x14ac:dyDescent="0.2">
      <c r="A65" s="49"/>
      <c r="B65" s="52" t="s">
        <v>73</v>
      </c>
      <c r="C65" s="50"/>
      <c r="D65" s="50"/>
      <c r="E65" s="157"/>
      <c r="F65" s="69"/>
      <c r="H65" s="10"/>
      <c r="J65" s="10"/>
      <c r="N65" s="11"/>
      <c r="P65" s="11"/>
    </row>
    <row r="66" spans="1:16" s="9" customFormat="1" x14ac:dyDescent="0.2">
      <c r="A66" s="49"/>
      <c r="B66" s="52" t="s">
        <v>74</v>
      </c>
      <c r="C66" s="50"/>
      <c r="D66" s="50"/>
      <c r="E66" s="157"/>
      <c r="F66" s="51"/>
      <c r="H66" s="10"/>
      <c r="J66" s="10"/>
      <c r="N66" s="11"/>
      <c r="P66" s="11"/>
    </row>
    <row r="67" spans="1:16" s="9" customFormat="1" ht="25.5" x14ac:dyDescent="0.2">
      <c r="A67" s="49"/>
      <c r="B67" s="52" t="s">
        <v>104</v>
      </c>
      <c r="C67" s="50"/>
      <c r="D67" s="50"/>
      <c r="E67" s="157"/>
      <c r="F67" s="51"/>
      <c r="H67" s="10"/>
      <c r="J67" s="10"/>
      <c r="N67" s="11"/>
      <c r="P67" s="11"/>
    </row>
    <row r="68" spans="1:16" s="9" customFormat="1" ht="25.5" x14ac:dyDescent="0.2">
      <c r="A68" s="49"/>
      <c r="B68" s="52" t="s">
        <v>105</v>
      </c>
      <c r="C68" s="50"/>
      <c r="D68" s="50"/>
      <c r="E68" s="157"/>
      <c r="F68" s="51"/>
      <c r="H68" s="10"/>
      <c r="J68" s="10"/>
      <c r="N68" s="11"/>
      <c r="P68" s="11"/>
    </row>
    <row r="69" spans="1:16" s="9" customFormat="1" x14ac:dyDescent="0.2">
      <c r="A69" s="49"/>
      <c r="B69" s="52" t="s">
        <v>106</v>
      </c>
      <c r="C69" s="50"/>
      <c r="D69" s="50"/>
      <c r="E69" s="157"/>
      <c r="F69" s="51"/>
      <c r="H69" s="10"/>
      <c r="J69" s="10"/>
      <c r="N69" s="11"/>
      <c r="P69" s="11"/>
    </row>
    <row r="70" spans="1:16" s="9" customFormat="1" x14ac:dyDescent="0.2">
      <c r="A70" s="49"/>
      <c r="B70" s="52" t="s">
        <v>107</v>
      </c>
      <c r="C70" s="50"/>
      <c r="D70" s="50"/>
      <c r="E70" s="157"/>
      <c r="F70" s="51"/>
      <c r="H70" s="10"/>
      <c r="J70" s="10"/>
      <c r="N70" s="11"/>
      <c r="P70" s="11"/>
    </row>
    <row r="71" spans="1:16" s="9" customFormat="1" x14ac:dyDescent="0.2">
      <c r="A71" s="49"/>
      <c r="B71" s="52" t="s">
        <v>108</v>
      </c>
      <c r="C71" s="50"/>
      <c r="D71" s="50"/>
      <c r="E71" s="157"/>
      <c r="F71" s="51"/>
      <c r="H71" s="10"/>
      <c r="J71" s="10"/>
      <c r="N71" s="11"/>
      <c r="P71" s="11"/>
    </row>
    <row r="72" spans="1:16" s="9" customFormat="1" x14ac:dyDescent="0.2">
      <c r="A72" s="49"/>
      <c r="B72" s="52" t="s">
        <v>80</v>
      </c>
      <c r="C72" s="50"/>
      <c r="D72" s="50"/>
      <c r="E72" s="157"/>
      <c r="F72" s="51"/>
      <c r="H72" s="10"/>
      <c r="J72" s="10"/>
      <c r="N72" s="11"/>
      <c r="P72" s="11"/>
    </row>
    <row r="73" spans="1:16" s="9" customFormat="1" x14ac:dyDescent="0.2">
      <c r="A73" s="49"/>
      <c r="B73" s="52" t="s">
        <v>81</v>
      </c>
      <c r="C73" s="50"/>
      <c r="D73" s="50"/>
      <c r="E73" s="157"/>
      <c r="F73" s="51"/>
      <c r="H73" s="10"/>
      <c r="J73" s="10"/>
      <c r="N73" s="11"/>
      <c r="P73" s="11"/>
    </row>
    <row r="74" spans="1:16" s="9" customFormat="1" x14ac:dyDescent="0.2">
      <c r="A74" s="49"/>
      <c r="B74" s="52" t="s">
        <v>82</v>
      </c>
      <c r="C74" s="50"/>
      <c r="D74" s="50"/>
      <c r="E74" s="157"/>
      <c r="F74" s="51"/>
      <c r="H74" s="10"/>
      <c r="J74" s="10"/>
      <c r="N74" s="11"/>
      <c r="P74" s="11"/>
    </row>
    <row r="75" spans="1:16" s="9" customFormat="1" x14ac:dyDescent="0.2">
      <c r="A75" s="49"/>
      <c r="B75" s="52" t="s">
        <v>83</v>
      </c>
      <c r="C75" s="50"/>
      <c r="D75" s="50"/>
      <c r="E75" s="157"/>
      <c r="F75" s="51"/>
      <c r="H75" s="10"/>
      <c r="J75" s="10"/>
      <c r="N75" s="11"/>
      <c r="P75" s="11"/>
    </row>
    <row r="76" spans="1:16" s="9" customFormat="1" ht="25.5" x14ac:dyDescent="0.2">
      <c r="A76" s="49"/>
      <c r="B76" s="52" t="s">
        <v>109</v>
      </c>
      <c r="C76" s="50"/>
      <c r="D76" s="50"/>
      <c r="E76" s="157"/>
      <c r="F76" s="51"/>
      <c r="H76" s="10"/>
      <c r="J76" s="10"/>
      <c r="N76" s="11"/>
      <c r="P76" s="11"/>
    </row>
    <row r="77" spans="1:16" s="9" customFormat="1" x14ac:dyDescent="0.2">
      <c r="A77" s="49"/>
      <c r="B77" s="52" t="s">
        <v>85</v>
      </c>
      <c r="C77" s="50"/>
      <c r="D77" s="50"/>
      <c r="E77" s="157"/>
      <c r="F77" s="51"/>
      <c r="H77" s="10"/>
      <c r="J77" s="10"/>
      <c r="N77" s="11"/>
      <c r="P77" s="11"/>
    </row>
    <row r="78" spans="1:16" s="9" customFormat="1" x14ac:dyDescent="0.2">
      <c r="A78" s="49"/>
      <c r="B78" s="52" t="s">
        <v>86</v>
      </c>
      <c r="C78" s="50"/>
      <c r="D78" s="50"/>
      <c r="E78" s="157"/>
      <c r="F78" s="51"/>
      <c r="H78" s="10"/>
      <c r="J78" s="10"/>
      <c r="N78" s="11"/>
      <c r="P78" s="11"/>
    </row>
    <row r="79" spans="1:16" s="9" customFormat="1" x14ac:dyDescent="0.2">
      <c r="A79" s="49"/>
      <c r="B79" s="52" t="s">
        <v>98</v>
      </c>
      <c r="C79" s="50"/>
      <c r="D79" s="50"/>
      <c r="E79" s="157"/>
      <c r="F79" s="51"/>
      <c r="H79" s="10"/>
      <c r="J79" s="10"/>
      <c r="N79" s="11"/>
      <c r="P79" s="11"/>
    </row>
    <row r="80" spans="1:16" s="9" customFormat="1" x14ac:dyDescent="0.2">
      <c r="A80" s="49"/>
      <c r="B80" s="52"/>
      <c r="C80" s="50"/>
      <c r="D80" s="50"/>
      <c r="E80" s="157"/>
      <c r="F80" s="51"/>
      <c r="H80" s="10"/>
      <c r="J80" s="10"/>
      <c r="N80" s="11"/>
      <c r="P80" s="11"/>
    </row>
    <row r="81" spans="1:16" s="9" customFormat="1" x14ac:dyDescent="0.2">
      <c r="A81" s="49"/>
      <c r="B81" s="83" t="s">
        <v>170</v>
      </c>
      <c r="C81" s="50" t="s">
        <v>4</v>
      </c>
      <c r="D81" s="50">
        <v>3</v>
      </c>
      <c r="E81" s="157">
        <v>0</v>
      </c>
      <c r="F81" s="69">
        <f>D81*E81</f>
        <v>0</v>
      </c>
      <c r="H81" s="10"/>
      <c r="J81" s="10"/>
      <c r="N81" s="11"/>
      <c r="P81" s="11"/>
    </row>
    <row r="82" spans="1:16" s="9" customFormat="1" x14ac:dyDescent="0.2">
      <c r="A82" s="49"/>
      <c r="B82" s="146"/>
      <c r="C82" s="50"/>
      <c r="D82" s="50"/>
      <c r="E82" s="157"/>
      <c r="F82" s="51"/>
      <c r="H82" s="10"/>
      <c r="J82" s="10"/>
      <c r="N82" s="11"/>
      <c r="P82" s="11"/>
    </row>
    <row r="83" spans="1:16" s="9" customFormat="1" ht="14.25" x14ac:dyDescent="0.2">
      <c r="A83" s="49" t="s">
        <v>18</v>
      </c>
      <c r="B83" s="147" t="s">
        <v>23</v>
      </c>
      <c r="C83" s="50"/>
      <c r="D83" s="50"/>
      <c r="E83" s="157"/>
      <c r="F83" s="51"/>
      <c r="H83" s="10"/>
      <c r="J83" s="10"/>
      <c r="N83" s="11"/>
      <c r="P83" s="11"/>
    </row>
    <row r="84" spans="1:16" s="9" customFormat="1" ht="51" x14ac:dyDescent="0.2">
      <c r="A84" s="49"/>
      <c r="B84" s="172" t="s">
        <v>175</v>
      </c>
      <c r="C84" s="50"/>
      <c r="D84" s="50"/>
      <c r="E84" s="157"/>
      <c r="F84" s="51"/>
      <c r="H84" s="10"/>
      <c r="J84" s="10"/>
      <c r="N84" s="11"/>
      <c r="P84" s="11"/>
    </row>
    <row r="85" spans="1:16" s="9" customFormat="1" ht="80.25" customHeight="1" x14ac:dyDescent="0.2">
      <c r="A85" s="49"/>
      <c r="B85" s="52" t="s">
        <v>24</v>
      </c>
      <c r="C85" s="50"/>
      <c r="D85" s="50"/>
      <c r="E85" s="157"/>
      <c r="F85" s="51"/>
      <c r="H85" s="10"/>
      <c r="J85" s="10"/>
      <c r="N85" s="11"/>
      <c r="P85" s="11"/>
    </row>
    <row r="86" spans="1:16" s="9" customFormat="1" x14ac:dyDescent="0.2">
      <c r="A86" s="49"/>
      <c r="B86" s="146"/>
      <c r="C86" s="50"/>
      <c r="D86" s="50"/>
      <c r="E86" s="157"/>
      <c r="F86" s="51"/>
      <c r="H86" s="10"/>
      <c r="J86" s="10"/>
      <c r="N86" s="11"/>
      <c r="P86" s="11"/>
    </row>
    <row r="87" spans="1:16" s="9" customFormat="1" x14ac:dyDescent="0.2">
      <c r="A87" s="49"/>
      <c r="B87" s="52" t="s">
        <v>111</v>
      </c>
      <c r="C87" s="50"/>
      <c r="D87" s="50"/>
      <c r="E87" s="157"/>
      <c r="F87" s="51"/>
      <c r="H87" s="10"/>
      <c r="J87" s="10"/>
      <c r="N87" s="11"/>
      <c r="P87" s="11"/>
    </row>
    <row r="88" spans="1:16" s="9" customFormat="1" x14ac:dyDescent="0.2">
      <c r="A88" s="49"/>
      <c r="B88" s="52" t="s">
        <v>112</v>
      </c>
      <c r="C88" s="50"/>
      <c r="D88" s="50"/>
      <c r="E88" s="157"/>
      <c r="F88" s="51"/>
      <c r="H88" s="10"/>
      <c r="J88" s="10"/>
      <c r="N88" s="11"/>
      <c r="P88" s="11"/>
    </row>
    <row r="89" spans="1:16" s="9" customFormat="1" x14ac:dyDescent="0.2">
      <c r="A89" s="49"/>
      <c r="B89" s="52" t="s">
        <v>113</v>
      </c>
      <c r="C89" s="50"/>
      <c r="D89" s="50"/>
      <c r="E89" s="157"/>
      <c r="F89" s="51"/>
      <c r="H89" s="10"/>
      <c r="J89" s="10"/>
      <c r="N89" s="11"/>
      <c r="P89" s="11"/>
    </row>
    <row r="90" spans="1:16" s="9" customFormat="1" x14ac:dyDescent="0.2">
      <c r="A90" s="49"/>
      <c r="B90" s="52" t="s">
        <v>114</v>
      </c>
      <c r="C90" s="50"/>
      <c r="D90" s="50"/>
      <c r="E90" s="157"/>
      <c r="F90" s="51"/>
      <c r="H90" s="10"/>
      <c r="J90" s="10"/>
      <c r="N90" s="11"/>
      <c r="P90" s="11"/>
    </row>
    <row r="91" spans="1:16" s="9" customFormat="1" x14ac:dyDescent="0.2">
      <c r="A91" s="49"/>
      <c r="B91" s="52" t="s">
        <v>80</v>
      </c>
      <c r="C91" s="50"/>
      <c r="D91" s="50"/>
      <c r="E91" s="157"/>
      <c r="F91" s="51"/>
      <c r="H91" s="10"/>
      <c r="J91" s="10"/>
      <c r="N91" s="11"/>
      <c r="P91" s="11"/>
    </row>
    <row r="92" spans="1:16" s="9" customFormat="1" x14ac:dyDescent="0.2">
      <c r="A92" s="49"/>
      <c r="B92" s="52" t="s">
        <v>81</v>
      </c>
      <c r="C92" s="50"/>
      <c r="D92" s="50"/>
      <c r="E92" s="157"/>
      <c r="F92" s="51"/>
      <c r="H92" s="10"/>
      <c r="J92" s="10"/>
      <c r="N92" s="11"/>
      <c r="P92" s="11"/>
    </row>
    <row r="93" spans="1:16" s="9" customFormat="1" x14ac:dyDescent="0.2">
      <c r="A93" s="49"/>
      <c r="B93" s="52" t="s">
        <v>115</v>
      </c>
      <c r="C93" s="50"/>
      <c r="D93" s="50"/>
      <c r="E93" s="157"/>
      <c r="F93" s="69"/>
      <c r="H93" s="10"/>
      <c r="J93" s="10"/>
      <c r="N93" s="11"/>
      <c r="P93" s="11"/>
    </row>
    <row r="94" spans="1:16" s="9" customFormat="1" x14ac:dyDescent="0.2">
      <c r="A94" s="49"/>
      <c r="B94" s="52" t="s">
        <v>116</v>
      </c>
      <c r="C94" s="50"/>
      <c r="D94" s="50"/>
      <c r="E94" s="157"/>
      <c r="F94" s="69"/>
      <c r="H94" s="10"/>
      <c r="J94" s="10"/>
      <c r="N94" s="11"/>
      <c r="P94" s="11"/>
    </row>
    <row r="95" spans="1:16" s="9" customFormat="1" x14ac:dyDescent="0.2">
      <c r="A95" s="49"/>
      <c r="B95" s="52" t="s">
        <v>117</v>
      </c>
      <c r="C95" s="50"/>
      <c r="D95" s="50"/>
      <c r="E95" s="157"/>
      <c r="F95" s="51"/>
      <c r="H95" s="10"/>
      <c r="J95" s="10"/>
      <c r="N95" s="11"/>
      <c r="P95" s="11"/>
    </row>
    <row r="96" spans="1:16" s="9" customFormat="1" x14ac:dyDescent="0.2">
      <c r="A96" s="49"/>
      <c r="B96" s="52" t="s">
        <v>118</v>
      </c>
      <c r="C96" s="50"/>
      <c r="D96" s="50"/>
      <c r="E96" s="157"/>
      <c r="F96" s="69"/>
      <c r="H96" s="10"/>
      <c r="J96" s="10"/>
      <c r="N96" s="11"/>
      <c r="P96" s="11"/>
    </row>
    <row r="97" spans="1:16" s="9" customFormat="1" x14ac:dyDescent="0.2">
      <c r="A97" s="49"/>
      <c r="B97" s="52" t="s">
        <v>119</v>
      </c>
      <c r="C97" s="50"/>
      <c r="D97" s="50"/>
      <c r="E97" s="157"/>
      <c r="F97" s="51"/>
      <c r="H97" s="10"/>
      <c r="J97" s="10"/>
      <c r="N97" s="11"/>
      <c r="P97" s="11"/>
    </row>
    <row r="98" spans="1:16" s="9" customFormat="1" ht="25.5" x14ac:dyDescent="0.2">
      <c r="A98" s="49"/>
      <c r="B98" s="52" t="s">
        <v>120</v>
      </c>
      <c r="C98" s="72"/>
      <c r="D98" s="72"/>
      <c r="E98" s="160"/>
      <c r="F98" s="72"/>
      <c r="H98" s="10"/>
      <c r="J98" s="10"/>
      <c r="N98" s="11"/>
      <c r="P98" s="11"/>
    </row>
    <row r="99" spans="1:16" s="9" customFormat="1" x14ac:dyDescent="0.2">
      <c r="A99" s="49"/>
      <c r="B99" s="137"/>
      <c r="C99" s="50"/>
      <c r="D99" s="50"/>
      <c r="E99" s="157"/>
      <c r="F99" s="69"/>
      <c r="H99" s="10"/>
      <c r="J99" s="10"/>
      <c r="N99" s="11"/>
      <c r="P99" s="11"/>
    </row>
    <row r="100" spans="1:16" s="9" customFormat="1" x14ac:dyDescent="0.2">
      <c r="A100" s="49"/>
      <c r="B100" s="138" t="s">
        <v>172</v>
      </c>
      <c r="C100" s="50" t="s">
        <v>4</v>
      </c>
      <c r="D100" s="50">
        <v>53</v>
      </c>
      <c r="E100" s="157">
        <v>0</v>
      </c>
      <c r="F100" s="69">
        <f>D100*E100</f>
        <v>0</v>
      </c>
      <c r="H100" s="10"/>
      <c r="J100" s="10"/>
      <c r="N100" s="11"/>
      <c r="P100" s="11"/>
    </row>
    <row r="101" spans="1:16" s="9" customFormat="1" x14ac:dyDescent="0.2">
      <c r="A101" s="49"/>
      <c r="B101" s="137"/>
      <c r="C101" s="50"/>
      <c r="D101" s="50"/>
      <c r="E101" s="157"/>
      <c r="F101" s="51"/>
      <c r="H101" s="10"/>
      <c r="J101" s="10"/>
      <c r="N101" s="11"/>
      <c r="P101" s="11"/>
    </row>
    <row r="102" spans="1:16" s="9" customFormat="1" x14ac:dyDescent="0.2">
      <c r="A102" s="49"/>
      <c r="B102" s="52" t="s">
        <v>121</v>
      </c>
      <c r="C102" s="50"/>
      <c r="D102" s="50"/>
      <c r="E102" s="157"/>
      <c r="F102" s="51"/>
      <c r="H102" s="10"/>
      <c r="J102" s="10"/>
      <c r="N102" s="11"/>
      <c r="P102" s="11"/>
    </row>
    <row r="103" spans="1:16" s="9" customFormat="1" x14ac:dyDescent="0.2">
      <c r="A103" s="49"/>
      <c r="B103" s="52" t="s">
        <v>112</v>
      </c>
      <c r="C103" s="50"/>
      <c r="D103" s="50"/>
      <c r="E103" s="157"/>
      <c r="F103" s="51"/>
      <c r="H103" s="10"/>
      <c r="J103" s="10"/>
      <c r="N103" s="11"/>
      <c r="P103" s="11"/>
    </row>
    <row r="104" spans="1:16" s="9" customFormat="1" x14ac:dyDescent="0.2">
      <c r="A104" s="49"/>
      <c r="B104" s="52" t="s">
        <v>113</v>
      </c>
      <c r="C104" s="50"/>
      <c r="D104" s="50"/>
      <c r="E104" s="157"/>
      <c r="F104" s="51"/>
      <c r="H104" s="10"/>
      <c r="J104" s="10"/>
      <c r="N104" s="11"/>
      <c r="P104" s="11"/>
    </row>
    <row r="105" spans="1:16" s="9" customFormat="1" x14ac:dyDescent="0.2">
      <c r="A105" s="49"/>
      <c r="B105" s="52" t="s">
        <v>122</v>
      </c>
      <c r="C105" s="50"/>
      <c r="D105" s="50"/>
      <c r="E105" s="157"/>
      <c r="F105" s="69"/>
      <c r="H105" s="10"/>
      <c r="J105" s="10"/>
      <c r="N105" s="11"/>
      <c r="P105" s="11"/>
    </row>
    <row r="106" spans="1:16" s="9" customFormat="1" x14ac:dyDescent="0.2">
      <c r="A106" s="49"/>
      <c r="B106" s="52" t="s">
        <v>80</v>
      </c>
      <c r="C106" s="72"/>
      <c r="D106" s="72"/>
      <c r="E106" s="157"/>
      <c r="F106" s="51"/>
      <c r="H106" s="10"/>
      <c r="J106" s="10"/>
      <c r="N106" s="11"/>
      <c r="P106" s="11"/>
    </row>
    <row r="107" spans="1:16" s="9" customFormat="1" x14ac:dyDescent="0.2">
      <c r="A107" s="49"/>
      <c r="B107" s="52" t="s">
        <v>81</v>
      </c>
      <c r="C107" s="50"/>
      <c r="D107" s="50"/>
      <c r="E107" s="157"/>
      <c r="F107" s="51"/>
      <c r="H107" s="10"/>
      <c r="J107" s="10"/>
      <c r="N107" s="11"/>
      <c r="P107" s="11"/>
    </row>
    <row r="108" spans="1:16" s="9" customFormat="1" x14ac:dyDescent="0.2">
      <c r="A108" s="49"/>
      <c r="B108" s="52" t="s">
        <v>123</v>
      </c>
      <c r="C108" s="50"/>
      <c r="D108" s="50"/>
      <c r="E108" s="157"/>
      <c r="F108" s="69"/>
      <c r="H108" s="10"/>
      <c r="J108" s="10"/>
      <c r="N108" s="11"/>
      <c r="P108" s="11"/>
    </row>
    <row r="109" spans="1:16" s="9" customFormat="1" x14ac:dyDescent="0.2">
      <c r="A109" s="49"/>
      <c r="B109" s="52" t="s">
        <v>124</v>
      </c>
      <c r="C109" s="72"/>
      <c r="D109" s="72"/>
      <c r="E109" s="160"/>
      <c r="F109" s="72"/>
      <c r="H109" s="10"/>
      <c r="J109" s="10"/>
      <c r="N109" s="11"/>
      <c r="P109" s="11"/>
    </row>
    <row r="110" spans="1:16" s="9" customFormat="1" x14ac:dyDescent="0.2">
      <c r="A110" s="49"/>
      <c r="B110" s="52" t="s">
        <v>117</v>
      </c>
      <c r="C110" s="50"/>
      <c r="D110" s="50"/>
      <c r="E110" s="157"/>
      <c r="F110" s="51"/>
      <c r="H110" s="10"/>
      <c r="J110" s="10"/>
      <c r="N110" s="11"/>
      <c r="P110" s="11"/>
    </row>
    <row r="111" spans="1:16" s="9" customFormat="1" x14ac:dyDescent="0.2">
      <c r="A111" s="49"/>
      <c r="B111" s="52" t="s">
        <v>118</v>
      </c>
      <c r="C111" s="50"/>
      <c r="D111" s="50"/>
      <c r="E111" s="157"/>
      <c r="F111" s="69"/>
      <c r="H111" s="10"/>
      <c r="J111" s="10"/>
      <c r="N111" s="11"/>
      <c r="P111" s="11"/>
    </row>
    <row r="112" spans="1:16" s="9" customFormat="1" x14ac:dyDescent="0.2">
      <c r="A112" s="49"/>
      <c r="B112" s="52" t="s">
        <v>119</v>
      </c>
      <c r="C112" s="72"/>
      <c r="D112" s="72"/>
      <c r="E112" s="160"/>
      <c r="F112" s="72"/>
      <c r="H112" s="10"/>
      <c r="J112" s="10"/>
      <c r="N112" s="11"/>
      <c r="P112" s="11"/>
    </row>
    <row r="113" spans="1:16" s="9" customFormat="1" ht="25.5" x14ac:dyDescent="0.2">
      <c r="A113" s="49"/>
      <c r="B113" s="52" t="s">
        <v>125</v>
      </c>
      <c r="C113" s="50"/>
      <c r="D113" s="50"/>
      <c r="E113" s="157"/>
      <c r="F113" s="51"/>
      <c r="H113" s="10"/>
      <c r="J113" s="10"/>
      <c r="N113" s="11"/>
      <c r="P113" s="11"/>
    </row>
    <row r="114" spans="1:16" s="9" customFormat="1" x14ac:dyDescent="0.2">
      <c r="A114" s="49"/>
      <c r="B114" s="137"/>
      <c r="C114" s="50"/>
      <c r="D114" s="50"/>
      <c r="E114" s="157"/>
      <c r="F114" s="69"/>
      <c r="H114" s="10"/>
      <c r="J114" s="10"/>
      <c r="N114" s="11"/>
      <c r="P114" s="11"/>
    </row>
    <row r="115" spans="1:16" s="9" customFormat="1" x14ac:dyDescent="0.2">
      <c r="A115" s="49"/>
      <c r="B115" s="138" t="s">
        <v>173</v>
      </c>
      <c r="C115" s="50" t="s">
        <v>4</v>
      </c>
      <c r="D115" s="50">
        <v>4</v>
      </c>
      <c r="E115" s="157">
        <v>0</v>
      </c>
      <c r="F115" s="69">
        <f>D115*E115</f>
        <v>0</v>
      </c>
      <c r="H115" s="10"/>
      <c r="J115" s="10"/>
      <c r="N115" s="11"/>
      <c r="P115" s="11"/>
    </row>
    <row r="116" spans="1:16" s="9" customFormat="1" x14ac:dyDescent="0.2">
      <c r="A116" s="49"/>
      <c r="B116" s="137"/>
      <c r="C116" s="50"/>
      <c r="D116" s="50"/>
      <c r="E116" s="157"/>
      <c r="F116" s="51"/>
      <c r="H116" s="10"/>
      <c r="J116" s="10"/>
      <c r="N116" s="11"/>
      <c r="P116" s="11"/>
    </row>
    <row r="117" spans="1:16" s="9" customFormat="1" x14ac:dyDescent="0.2">
      <c r="A117" s="49"/>
      <c r="B117" s="138" t="s">
        <v>25</v>
      </c>
      <c r="C117" s="50"/>
      <c r="D117" s="50"/>
      <c r="E117" s="157"/>
      <c r="F117" s="51"/>
      <c r="H117" s="10"/>
      <c r="J117" s="10"/>
      <c r="N117" s="11"/>
      <c r="P117" s="11"/>
    </row>
    <row r="118" spans="1:16" s="9" customFormat="1" ht="42.75" customHeight="1" x14ac:dyDescent="0.2">
      <c r="A118" s="49" t="s">
        <v>13</v>
      </c>
      <c r="B118" s="52" t="s">
        <v>126</v>
      </c>
      <c r="C118" s="50"/>
      <c r="D118" s="50"/>
      <c r="E118" s="157"/>
      <c r="F118" s="51"/>
      <c r="H118" s="10"/>
      <c r="J118" s="10"/>
      <c r="N118" s="11"/>
      <c r="P118" s="11"/>
    </row>
    <row r="119" spans="1:16" s="9" customFormat="1" ht="30" customHeight="1" x14ac:dyDescent="0.2">
      <c r="A119" s="49"/>
      <c r="B119" s="52" t="s">
        <v>127</v>
      </c>
      <c r="C119" s="50"/>
      <c r="D119" s="50"/>
      <c r="E119" s="157"/>
      <c r="F119" s="51"/>
      <c r="H119" s="10"/>
      <c r="J119" s="10"/>
      <c r="N119" s="11"/>
      <c r="P119" s="11"/>
    </row>
    <row r="120" spans="1:16" s="9" customFormat="1" ht="71.25" customHeight="1" x14ac:dyDescent="0.2">
      <c r="A120" s="49"/>
      <c r="B120" s="52" t="s">
        <v>128</v>
      </c>
      <c r="C120" s="50"/>
      <c r="D120" s="50"/>
      <c r="E120" s="157"/>
      <c r="F120" s="51"/>
      <c r="H120" s="10"/>
      <c r="J120" s="10"/>
      <c r="N120" s="11"/>
      <c r="P120" s="11"/>
    </row>
    <row r="121" spans="1:16" s="9" customFormat="1" ht="15.75" customHeight="1" x14ac:dyDescent="0.2">
      <c r="A121" s="49"/>
      <c r="B121" s="52"/>
      <c r="C121" s="50"/>
      <c r="D121" s="50"/>
      <c r="E121" s="157"/>
      <c r="F121" s="51"/>
      <c r="H121" s="10"/>
      <c r="J121" s="10"/>
      <c r="N121" s="11"/>
      <c r="P121" s="11"/>
    </row>
    <row r="122" spans="1:16" s="9" customFormat="1" x14ac:dyDescent="0.2">
      <c r="A122" s="49"/>
      <c r="B122" s="138" t="s">
        <v>174</v>
      </c>
      <c r="C122" s="50" t="s">
        <v>4</v>
      </c>
      <c r="D122" s="50">
        <v>54</v>
      </c>
      <c r="E122" s="157">
        <v>0</v>
      </c>
      <c r="F122" s="69">
        <f>D122*E122</f>
        <v>0</v>
      </c>
      <c r="H122" s="10"/>
      <c r="J122" s="10"/>
      <c r="N122" s="11"/>
      <c r="P122" s="11"/>
    </row>
    <row r="123" spans="1:16" s="9" customFormat="1" x14ac:dyDescent="0.2">
      <c r="A123" s="49"/>
      <c r="B123" s="137"/>
      <c r="C123" s="50"/>
      <c r="D123" s="50"/>
      <c r="E123" s="157"/>
      <c r="F123" s="69"/>
      <c r="H123" s="10"/>
      <c r="J123" s="10"/>
      <c r="N123" s="11"/>
      <c r="P123" s="11"/>
    </row>
    <row r="124" spans="1:16" s="9" customFormat="1" ht="63.75" x14ac:dyDescent="0.2">
      <c r="A124" s="49" t="s">
        <v>14</v>
      </c>
      <c r="B124" s="52" t="s">
        <v>129</v>
      </c>
      <c r="C124" s="50"/>
      <c r="D124" s="50"/>
      <c r="E124" s="157"/>
      <c r="F124" s="51"/>
      <c r="H124" s="10"/>
      <c r="J124" s="10"/>
      <c r="N124" s="11"/>
      <c r="P124" s="11"/>
    </row>
    <row r="125" spans="1:16" s="9" customFormat="1" ht="76.5" x14ac:dyDescent="0.2">
      <c r="A125" s="49"/>
      <c r="B125" s="52" t="s">
        <v>130</v>
      </c>
      <c r="C125" s="50"/>
      <c r="D125" s="50"/>
      <c r="E125" s="157"/>
      <c r="F125" s="51"/>
      <c r="H125" s="10"/>
      <c r="J125" s="10"/>
      <c r="N125" s="11"/>
      <c r="P125" s="11"/>
    </row>
    <row r="126" spans="1:16" s="9" customFormat="1" ht="51" x14ac:dyDescent="0.2">
      <c r="A126" s="49"/>
      <c r="B126" s="52" t="s">
        <v>131</v>
      </c>
      <c r="C126" s="50"/>
      <c r="D126" s="50"/>
      <c r="E126" s="157"/>
      <c r="F126" s="51"/>
      <c r="H126" s="10"/>
      <c r="J126" s="10"/>
      <c r="N126" s="11"/>
      <c r="P126" s="11"/>
    </row>
    <row r="127" spans="1:16" s="9" customFormat="1" ht="67.5" customHeight="1" x14ac:dyDescent="0.2">
      <c r="A127" s="49"/>
      <c r="B127" s="52" t="s">
        <v>132</v>
      </c>
      <c r="C127" s="50"/>
      <c r="D127" s="50"/>
      <c r="E127" s="157"/>
      <c r="F127" s="51"/>
      <c r="H127" s="10"/>
      <c r="J127" s="10"/>
      <c r="N127" s="11"/>
      <c r="P127" s="11"/>
    </row>
    <row r="128" spans="1:16" s="9" customFormat="1" ht="38.25" x14ac:dyDescent="0.2">
      <c r="A128" s="49"/>
      <c r="B128" s="52" t="s">
        <v>133</v>
      </c>
      <c r="C128" s="50"/>
      <c r="D128" s="50"/>
      <c r="E128" s="157"/>
      <c r="F128" s="51"/>
      <c r="H128" s="10"/>
      <c r="J128" s="10"/>
      <c r="N128" s="11"/>
      <c r="P128" s="11"/>
    </row>
    <row r="129" spans="1:16" s="9" customFormat="1" x14ac:dyDescent="0.2">
      <c r="A129" s="49"/>
      <c r="B129" s="52" t="s">
        <v>134</v>
      </c>
      <c r="C129" s="50"/>
      <c r="D129" s="50"/>
      <c r="E129" s="157"/>
      <c r="F129" s="51"/>
      <c r="H129" s="10"/>
      <c r="J129" s="10"/>
      <c r="N129" s="11"/>
      <c r="P129" s="11"/>
    </row>
    <row r="130" spans="1:16" s="9" customFormat="1" x14ac:dyDescent="0.2">
      <c r="A130" s="49"/>
      <c r="B130" s="52" t="s">
        <v>135</v>
      </c>
      <c r="C130" s="50"/>
      <c r="D130" s="50"/>
      <c r="E130" s="157"/>
      <c r="F130" s="51"/>
      <c r="H130" s="10"/>
      <c r="J130" s="10"/>
      <c r="N130" s="11"/>
      <c r="P130" s="11"/>
    </row>
    <row r="131" spans="1:16" s="9" customFormat="1" x14ac:dyDescent="0.2">
      <c r="A131" s="49"/>
      <c r="B131" s="52" t="s">
        <v>136</v>
      </c>
      <c r="C131" s="50"/>
      <c r="D131" s="50"/>
      <c r="E131" s="157"/>
      <c r="F131" s="51"/>
      <c r="H131" s="10"/>
      <c r="J131" s="10"/>
      <c r="N131" s="11"/>
      <c r="P131" s="11"/>
    </row>
    <row r="132" spans="1:16" s="9" customFormat="1" x14ac:dyDescent="0.2">
      <c r="A132" s="49"/>
      <c r="B132" s="52" t="s">
        <v>137</v>
      </c>
      <c r="C132" s="50"/>
      <c r="D132" s="50"/>
      <c r="E132" s="157"/>
      <c r="F132" s="51"/>
      <c r="H132" s="10"/>
      <c r="J132" s="10"/>
      <c r="N132" s="11"/>
      <c r="P132" s="11"/>
    </row>
    <row r="133" spans="1:16" s="9" customFormat="1" x14ac:dyDescent="0.2">
      <c r="A133" s="49"/>
      <c r="B133" s="52" t="s">
        <v>138</v>
      </c>
      <c r="C133" s="50"/>
      <c r="D133" s="50"/>
      <c r="E133" s="157"/>
      <c r="F133" s="51"/>
      <c r="H133" s="10"/>
      <c r="J133" s="10"/>
      <c r="N133" s="11"/>
      <c r="P133" s="11"/>
    </row>
    <row r="134" spans="1:16" s="9" customFormat="1" x14ac:dyDescent="0.2">
      <c r="A134" s="49"/>
      <c r="B134" s="137"/>
      <c r="C134" s="50"/>
      <c r="D134" s="50"/>
      <c r="E134" s="157"/>
      <c r="F134" s="51"/>
      <c r="H134" s="10"/>
      <c r="J134" s="10"/>
      <c r="N134" s="11"/>
      <c r="P134" s="11"/>
    </row>
    <row r="135" spans="1:16" s="9" customFormat="1" ht="25.5" x14ac:dyDescent="0.2">
      <c r="A135" s="49"/>
      <c r="B135" s="83" t="s">
        <v>176</v>
      </c>
      <c r="C135" s="50" t="s">
        <v>4</v>
      </c>
      <c r="D135" s="50">
        <v>1</v>
      </c>
      <c r="E135" s="157">
        <v>0</v>
      </c>
      <c r="F135" s="69">
        <f>D135*E135</f>
        <v>0</v>
      </c>
      <c r="H135" s="10"/>
      <c r="J135" s="10"/>
      <c r="N135" s="11"/>
      <c r="P135" s="11"/>
    </row>
    <row r="136" spans="1:16" s="9" customFormat="1" x14ac:dyDescent="0.2">
      <c r="A136" s="49"/>
      <c r="B136" s="83"/>
      <c r="C136" s="50"/>
      <c r="D136" s="50"/>
      <c r="E136" s="157"/>
      <c r="F136" s="69"/>
      <c r="H136" s="10"/>
      <c r="J136" s="10"/>
      <c r="N136" s="11"/>
      <c r="P136" s="11"/>
    </row>
    <row r="137" spans="1:16" s="9" customFormat="1" ht="38.25" x14ac:dyDescent="0.2">
      <c r="A137" s="49" t="s">
        <v>182</v>
      </c>
      <c r="B137" s="138" t="s">
        <v>181</v>
      </c>
      <c r="C137" s="50" t="s">
        <v>11</v>
      </c>
      <c r="D137" s="50">
        <v>1</v>
      </c>
      <c r="E137" s="157">
        <v>0</v>
      </c>
      <c r="F137" s="69">
        <f t="shared" ref="F137" si="0">D137*E137</f>
        <v>0</v>
      </c>
      <c r="H137" s="10"/>
      <c r="J137" s="10"/>
      <c r="N137" s="11"/>
      <c r="P137" s="11"/>
    </row>
    <row r="138" spans="1:16" s="9" customFormat="1" ht="92.25" customHeight="1" x14ac:dyDescent="0.2">
      <c r="A138" s="49"/>
      <c r="B138" s="73" t="s">
        <v>26</v>
      </c>
      <c r="C138" s="74"/>
      <c r="D138" s="74"/>
      <c r="E138" s="161"/>
      <c r="F138" s="75"/>
      <c r="H138" s="10"/>
      <c r="J138" s="10"/>
      <c r="N138" s="11"/>
      <c r="P138" s="11"/>
    </row>
    <row r="139" spans="1:16" s="9" customFormat="1" x14ac:dyDescent="0.2">
      <c r="A139" s="49"/>
      <c r="B139" s="148" t="s">
        <v>27</v>
      </c>
      <c r="C139" s="74"/>
      <c r="D139" s="74"/>
      <c r="E139" s="161"/>
      <c r="F139" s="69"/>
      <c r="H139" s="10"/>
      <c r="J139" s="10"/>
      <c r="N139" s="11"/>
      <c r="P139" s="11"/>
    </row>
    <row r="140" spans="1:16" s="9" customFormat="1" x14ac:dyDescent="0.2">
      <c r="A140" s="49"/>
      <c r="B140" s="148"/>
      <c r="C140" s="74"/>
      <c r="D140" s="74"/>
      <c r="E140" s="161"/>
      <c r="F140" s="69"/>
      <c r="H140" s="10"/>
      <c r="J140" s="10"/>
      <c r="N140" s="11"/>
      <c r="P140" s="11"/>
    </row>
    <row r="141" spans="1:16" s="9" customFormat="1" ht="76.5" x14ac:dyDescent="0.2">
      <c r="A141" s="49"/>
      <c r="B141" s="73" t="s">
        <v>46</v>
      </c>
      <c r="C141" s="76"/>
      <c r="D141" s="77"/>
      <c r="E141" s="161"/>
      <c r="F141" s="75"/>
      <c r="H141" s="10"/>
      <c r="J141" s="10"/>
      <c r="N141" s="11"/>
      <c r="P141" s="11"/>
    </row>
    <row r="142" spans="1:16" s="9" customFormat="1" x14ac:dyDescent="0.2">
      <c r="A142" s="49"/>
      <c r="B142" s="85" t="s">
        <v>35</v>
      </c>
      <c r="C142" s="78"/>
      <c r="D142" s="79"/>
      <c r="E142" s="161"/>
      <c r="F142" s="69"/>
      <c r="H142" s="10"/>
      <c r="J142" s="10"/>
      <c r="N142" s="11"/>
      <c r="P142" s="11"/>
    </row>
    <row r="143" spans="1:16" s="9" customFormat="1" x14ac:dyDescent="0.2">
      <c r="A143" s="49"/>
      <c r="B143" s="85"/>
      <c r="C143" s="78"/>
      <c r="D143" s="79"/>
      <c r="E143" s="161"/>
      <c r="F143" s="69"/>
      <c r="H143" s="10"/>
      <c r="J143" s="10"/>
      <c r="N143" s="11"/>
      <c r="P143" s="11"/>
    </row>
    <row r="144" spans="1:16" s="9" customFormat="1" ht="57" customHeight="1" x14ac:dyDescent="0.2">
      <c r="A144" s="49"/>
      <c r="B144" s="52" t="s">
        <v>143</v>
      </c>
      <c r="C144" s="74"/>
      <c r="D144" s="74"/>
      <c r="E144" s="161"/>
      <c r="F144" s="75"/>
      <c r="H144" s="10"/>
      <c r="J144" s="10"/>
      <c r="N144" s="11"/>
      <c r="P144" s="11"/>
    </row>
    <row r="145" spans="1:16" s="9" customFormat="1" ht="52.5" customHeight="1" x14ac:dyDescent="0.2">
      <c r="A145" s="49"/>
      <c r="B145" s="52" t="s">
        <v>142</v>
      </c>
      <c r="C145" s="74"/>
      <c r="D145" s="74"/>
      <c r="E145" s="161"/>
      <c r="F145" s="75"/>
      <c r="H145" s="10"/>
      <c r="J145" s="10"/>
      <c r="N145" s="11"/>
      <c r="P145" s="11"/>
    </row>
    <row r="146" spans="1:16" s="9" customFormat="1" x14ac:dyDescent="0.2">
      <c r="A146" s="49"/>
      <c r="B146" s="83" t="s">
        <v>36</v>
      </c>
      <c r="C146" s="78"/>
      <c r="D146" s="79"/>
      <c r="E146" s="161"/>
      <c r="F146" s="69"/>
      <c r="H146" s="10"/>
      <c r="J146" s="10"/>
      <c r="N146" s="11"/>
      <c r="P146" s="11"/>
    </row>
    <row r="147" spans="1:16" s="9" customFormat="1" x14ac:dyDescent="0.2">
      <c r="A147" s="49"/>
      <c r="B147" s="83"/>
      <c r="C147" s="78"/>
      <c r="D147" s="79"/>
      <c r="E147" s="161"/>
      <c r="F147" s="69"/>
      <c r="H147" s="10"/>
      <c r="J147" s="10"/>
      <c r="N147" s="11"/>
      <c r="P147" s="11"/>
    </row>
    <row r="148" spans="1:16" s="9" customFormat="1" ht="28.5" customHeight="1" x14ac:dyDescent="0.2">
      <c r="A148" s="49"/>
      <c r="B148" s="52" t="s">
        <v>37</v>
      </c>
      <c r="C148" s="82"/>
      <c r="D148" s="82"/>
      <c r="E148" s="161"/>
      <c r="F148" s="69"/>
      <c r="H148" s="10"/>
      <c r="J148" s="10"/>
      <c r="N148" s="11"/>
      <c r="P148" s="11"/>
    </row>
    <row r="149" spans="1:16" s="9" customFormat="1" x14ac:dyDescent="0.2">
      <c r="A149" s="49"/>
      <c r="B149" s="83" t="s">
        <v>38</v>
      </c>
      <c r="C149" s="50"/>
      <c r="D149" s="50"/>
      <c r="E149" s="161"/>
      <c r="F149" s="69"/>
      <c r="H149" s="10"/>
      <c r="J149" s="10"/>
      <c r="N149" s="11"/>
      <c r="P149" s="11"/>
    </row>
    <row r="150" spans="1:16" s="9" customFormat="1" x14ac:dyDescent="0.2">
      <c r="A150" s="49"/>
      <c r="B150" s="83"/>
      <c r="C150" s="50"/>
      <c r="D150" s="50"/>
      <c r="E150" s="161"/>
      <c r="F150" s="69"/>
      <c r="H150" s="10"/>
      <c r="J150" s="10"/>
      <c r="N150" s="11"/>
      <c r="P150" s="11"/>
    </row>
    <row r="151" spans="1:16" s="9" customFormat="1" ht="99" customHeight="1" x14ac:dyDescent="0.2">
      <c r="A151" s="49"/>
      <c r="B151" s="52" t="s">
        <v>149</v>
      </c>
      <c r="C151" s="72"/>
      <c r="D151" s="72"/>
      <c r="E151" s="72"/>
      <c r="F151" s="72"/>
      <c r="H151" s="10"/>
      <c r="J151" s="10"/>
      <c r="N151" s="11"/>
      <c r="P151" s="11"/>
    </row>
    <row r="152" spans="1:16" s="9" customFormat="1" x14ac:dyDescent="0.2">
      <c r="A152" s="49"/>
      <c r="B152" s="52" t="s">
        <v>194</v>
      </c>
      <c r="C152" s="80"/>
      <c r="D152" s="80"/>
      <c r="E152" s="162"/>
      <c r="F152" s="69"/>
      <c r="H152" s="10"/>
      <c r="J152" s="10"/>
      <c r="N152" s="11"/>
      <c r="P152" s="11"/>
    </row>
    <row r="153" spans="1:16" s="9" customFormat="1" ht="13.5" customHeight="1" x14ac:dyDescent="0.2">
      <c r="A153" s="49"/>
      <c r="B153" s="143"/>
      <c r="C153" s="80"/>
      <c r="D153" s="80"/>
      <c r="E153" s="162"/>
      <c r="F153" s="69"/>
      <c r="H153" s="10"/>
      <c r="J153" s="10"/>
      <c r="N153" s="11"/>
      <c r="P153" s="11"/>
    </row>
    <row r="154" spans="1:16" s="9" customFormat="1" ht="42.75" customHeight="1" x14ac:dyDescent="0.2">
      <c r="A154" s="49"/>
      <c r="B154" s="139" t="s">
        <v>28</v>
      </c>
      <c r="C154" s="80"/>
      <c r="D154" s="80"/>
      <c r="E154" s="162"/>
      <c r="F154" s="81"/>
      <c r="H154" s="10"/>
      <c r="J154" s="10"/>
      <c r="N154" s="11"/>
      <c r="P154" s="11"/>
    </row>
    <row r="155" spans="1:16" s="9" customFormat="1" x14ac:dyDescent="0.2">
      <c r="A155" s="49"/>
      <c r="B155" s="85" t="s">
        <v>29</v>
      </c>
      <c r="C155" s="80"/>
      <c r="D155" s="80"/>
      <c r="E155" s="162"/>
      <c r="F155" s="69"/>
      <c r="H155" s="10"/>
      <c r="J155" s="10"/>
      <c r="N155" s="11"/>
      <c r="P155" s="11"/>
    </row>
    <row r="156" spans="1:16" s="9" customFormat="1" x14ac:dyDescent="0.2">
      <c r="A156" s="49"/>
      <c r="B156" s="85"/>
      <c r="C156" s="80"/>
      <c r="D156" s="80"/>
      <c r="E156" s="162"/>
      <c r="F156" s="69"/>
      <c r="H156" s="10"/>
      <c r="J156" s="10"/>
      <c r="N156" s="11"/>
      <c r="P156" s="11"/>
    </row>
    <row r="157" spans="1:16" s="9" customFormat="1" x14ac:dyDescent="0.2">
      <c r="A157" s="49"/>
      <c r="B157" s="85" t="s">
        <v>139</v>
      </c>
      <c r="C157" s="80"/>
      <c r="D157" s="80"/>
      <c r="E157" s="162"/>
      <c r="F157" s="69"/>
      <c r="H157" s="10"/>
      <c r="J157" s="10"/>
      <c r="N157" s="11"/>
      <c r="P157" s="11"/>
    </row>
    <row r="158" spans="1:16" s="9" customFormat="1" x14ac:dyDescent="0.2">
      <c r="A158" s="49"/>
      <c r="B158" s="85"/>
      <c r="C158" s="80"/>
      <c r="D158" s="80"/>
      <c r="E158" s="162"/>
      <c r="F158" s="69"/>
      <c r="H158" s="10"/>
      <c r="J158" s="10"/>
      <c r="N158" s="11"/>
      <c r="P158" s="11"/>
    </row>
    <row r="159" spans="1:16" s="9" customFormat="1" ht="102" x14ac:dyDescent="0.2">
      <c r="A159" s="150"/>
      <c r="B159" s="155" t="s">
        <v>30</v>
      </c>
      <c r="C159" s="80"/>
      <c r="D159" s="152"/>
      <c r="E159" s="163"/>
      <c r="F159" s="153"/>
      <c r="H159" s="10"/>
      <c r="J159" s="10"/>
      <c r="N159" s="11"/>
      <c r="P159" s="11"/>
    </row>
    <row r="160" spans="1:16" s="9" customFormat="1" x14ac:dyDescent="0.2">
      <c r="A160" s="150"/>
      <c r="B160" s="140"/>
      <c r="C160" s="151"/>
      <c r="D160" s="152"/>
      <c r="E160" s="163"/>
      <c r="F160" s="153"/>
      <c r="H160" s="10"/>
      <c r="J160" s="10"/>
      <c r="N160" s="11"/>
      <c r="P160" s="11"/>
    </row>
    <row r="161" spans="1:16" s="9" customFormat="1" ht="63.75" x14ac:dyDescent="0.2">
      <c r="A161" s="49"/>
      <c r="B161" s="141" t="s">
        <v>31</v>
      </c>
      <c r="C161" s="80"/>
      <c r="D161" s="80"/>
      <c r="E161" s="162"/>
      <c r="F161" s="69"/>
      <c r="H161" s="10"/>
      <c r="J161" s="10"/>
      <c r="N161" s="11"/>
      <c r="P161" s="11"/>
    </row>
    <row r="162" spans="1:16" s="9" customFormat="1" x14ac:dyDescent="0.2">
      <c r="A162" s="49"/>
      <c r="B162" s="154"/>
      <c r="C162" s="54"/>
      <c r="D162" s="80"/>
      <c r="E162" s="162"/>
      <c r="F162" s="69"/>
      <c r="H162" s="10"/>
      <c r="J162" s="10"/>
      <c r="N162" s="11"/>
      <c r="P162" s="11"/>
    </row>
    <row r="163" spans="1:16" s="9" customFormat="1" ht="54.75" customHeight="1" x14ac:dyDescent="0.2">
      <c r="A163" s="49"/>
      <c r="B163" s="142" t="s">
        <v>39</v>
      </c>
      <c r="C163" s="80"/>
      <c r="D163" s="80"/>
      <c r="E163" s="162"/>
      <c r="F163" s="69"/>
      <c r="H163" s="10"/>
      <c r="J163" s="10"/>
      <c r="N163" s="11"/>
      <c r="P163" s="11"/>
    </row>
    <row r="164" spans="1:16" s="9" customFormat="1" ht="13.5" customHeight="1" x14ac:dyDescent="0.2">
      <c r="A164" s="49"/>
      <c r="B164" s="142"/>
      <c r="C164" s="54"/>
      <c r="D164" s="80"/>
      <c r="E164" s="162"/>
      <c r="F164" s="69"/>
      <c r="H164" s="10"/>
      <c r="J164" s="10"/>
      <c r="N164" s="11"/>
      <c r="P164" s="11"/>
    </row>
    <row r="165" spans="1:16" s="9" customFormat="1" ht="44.25" customHeight="1" x14ac:dyDescent="0.2">
      <c r="A165" s="49"/>
      <c r="B165" s="142" t="s">
        <v>32</v>
      </c>
      <c r="C165" s="80"/>
      <c r="D165" s="80"/>
      <c r="E165" s="162"/>
      <c r="F165" s="69"/>
      <c r="H165" s="10"/>
      <c r="J165" s="10"/>
      <c r="N165" s="11"/>
      <c r="P165" s="11"/>
    </row>
    <row r="166" spans="1:16" s="9" customFormat="1" ht="12" customHeight="1" x14ac:dyDescent="0.2">
      <c r="A166" s="49"/>
      <c r="B166" s="142"/>
      <c r="C166" s="80"/>
      <c r="D166" s="80"/>
      <c r="E166" s="162"/>
      <c r="F166" s="69"/>
      <c r="H166" s="10"/>
      <c r="J166" s="10"/>
      <c r="N166" s="11"/>
      <c r="P166" s="11"/>
    </row>
    <row r="167" spans="1:16" s="9" customFormat="1" ht="69" customHeight="1" x14ac:dyDescent="0.2">
      <c r="A167" s="49" t="s">
        <v>183</v>
      </c>
      <c r="B167" s="52" t="s">
        <v>44</v>
      </c>
      <c r="C167" s="54" t="s">
        <v>11</v>
      </c>
      <c r="D167" s="80">
        <v>1</v>
      </c>
      <c r="E167" s="162">
        <v>0</v>
      </c>
      <c r="F167" s="69">
        <f t="shared" ref="F167" si="1">E167*D167</f>
        <v>0</v>
      </c>
      <c r="H167" s="10"/>
      <c r="J167" s="10"/>
      <c r="N167" s="11"/>
      <c r="P167" s="11"/>
    </row>
    <row r="168" spans="1:16" s="9" customFormat="1" ht="12.75" customHeight="1" x14ac:dyDescent="0.2">
      <c r="A168" s="49"/>
      <c r="B168" s="52"/>
      <c r="C168" s="54"/>
      <c r="D168" s="80"/>
      <c r="E168" s="162"/>
      <c r="F168" s="69"/>
      <c r="H168" s="10"/>
      <c r="J168" s="10"/>
      <c r="N168" s="11"/>
      <c r="P168" s="11"/>
    </row>
    <row r="169" spans="1:16" s="9" customFormat="1" ht="68.25" customHeight="1" x14ac:dyDescent="0.2">
      <c r="A169" s="49" t="s">
        <v>184</v>
      </c>
      <c r="B169" s="52" t="s">
        <v>45</v>
      </c>
      <c r="C169" s="54" t="s">
        <v>11</v>
      </c>
      <c r="D169" s="80">
        <v>1</v>
      </c>
      <c r="E169" s="162">
        <v>0</v>
      </c>
      <c r="F169" s="69">
        <f t="shared" ref="F169" si="2">E169*D169</f>
        <v>0</v>
      </c>
      <c r="H169" s="10"/>
      <c r="J169" s="10"/>
      <c r="N169" s="11"/>
      <c r="P169" s="11"/>
    </row>
    <row r="170" spans="1:16" s="9" customFormat="1" ht="12.75" customHeight="1" x14ac:dyDescent="0.2">
      <c r="A170" s="49"/>
      <c r="B170" s="52"/>
      <c r="C170" s="54"/>
      <c r="D170" s="80"/>
      <c r="E170" s="162"/>
      <c r="F170" s="69"/>
      <c r="H170" s="10"/>
      <c r="J170" s="10"/>
      <c r="N170" s="11"/>
      <c r="P170" s="11"/>
    </row>
    <row r="171" spans="1:16" s="9" customFormat="1" ht="68.25" customHeight="1" x14ac:dyDescent="0.2">
      <c r="A171" s="49" t="s">
        <v>185</v>
      </c>
      <c r="B171" s="52" t="s">
        <v>3</v>
      </c>
      <c r="C171" s="54" t="s">
        <v>11</v>
      </c>
      <c r="D171" s="80">
        <v>1</v>
      </c>
      <c r="E171" s="162">
        <v>0</v>
      </c>
      <c r="F171" s="69">
        <f t="shared" ref="F171" si="3">E171*D171</f>
        <v>0</v>
      </c>
      <c r="H171" s="10"/>
      <c r="J171" s="10"/>
      <c r="N171" s="11"/>
      <c r="P171" s="11"/>
    </row>
    <row r="172" spans="1:16" s="9" customFormat="1" ht="14.25" customHeight="1" x14ac:dyDescent="0.2">
      <c r="A172" s="49"/>
      <c r="B172" s="52"/>
      <c r="C172" s="54"/>
      <c r="D172" s="80"/>
      <c r="E172" s="162"/>
      <c r="F172" s="69"/>
      <c r="H172" s="10"/>
      <c r="J172" s="10"/>
      <c r="N172" s="11"/>
      <c r="P172" s="11"/>
    </row>
    <row r="173" spans="1:16" s="9" customFormat="1" ht="38.25" x14ac:dyDescent="0.2">
      <c r="A173" s="49" t="s">
        <v>15</v>
      </c>
      <c r="B173" s="52" t="s">
        <v>33</v>
      </c>
      <c r="C173" s="54" t="s">
        <v>11</v>
      </c>
      <c r="D173" s="80">
        <v>1</v>
      </c>
      <c r="E173" s="162">
        <v>0</v>
      </c>
      <c r="F173" s="69">
        <f t="shared" ref="F173" si="4">E173*D173</f>
        <v>0</v>
      </c>
      <c r="H173" s="10"/>
      <c r="J173" s="10"/>
      <c r="N173" s="11"/>
      <c r="P173" s="11"/>
    </row>
    <row r="174" spans="1:16" s="9" customFormat="1" x14ac:dyDescent="0.2">
      <c r="A174" s="49"/>
      <c r="B174" s="52"/>
      <c r="C174" s="54"/>
      <c r="D174" s="80"/>
      <c r="E174" s="162"/>
      <c r="F174" s="69"/>
      <c r="H174" s="10"/>
      <c r="J174" s="10"/>
      <c r="N174" s="11"/>
      <c r="P174" s="11"/>
    </row>
    <row r="175" spans="1:16" s="9" customFormat="1" ht="29.25" customHeight="1" x14ac:dyDescent="0.2">
      <c r="A175" s="49" t="s">
        <v>186</v>
      </c>
      <c r="B175" s="52" t="s">
        <v>147</v>
      </c>
      <c r="C175" s="54" t="s">
        <v>11</v>
      </c>
      <c r="D175" s="80">
        <v>1</v>
      </c>
      <c r="E175" s="162">
        <v>0</v>
      </c>
      <c r="F175" s="69">
        <f t="shared" ref="F175:F177" si="5">E175*D175</f>
        <v>0</v>
      </c>
      <c r="H175" s="10"/>
      <c r="J175" s="10"/>
      <c r="N175" s="11"/>
      <c r="P175" s="11"/>
    </row>
    <row r="176" spans="1:16" s="9" customFormat="1" x14ac:dyDescent="0.2">
      <c r="A176" s="49"/>
      <c r="B176" s="52"/>
      <c r="C176" s="54"/>
      <c r="D176" s="80"/>
      <c r="E176" s="162"/>
      <c r="F176" s="69"/>
      <c r="H176" s="10"/>
      <c r="J176" s="10"/>
      <c r="N176" s="11"/>
      <c r="P176" s="11"/>
    </row>
    <row r="177" spans="1:16" s="9" customFormat="1" ht="27.75" customHeight="1" x14ac:dyDescent="0.2">
      <c r="A177" s="49" t="s">
        <v>187</v>
      </c>
      <c r="B177" s="63" t="s">
        <v>148</v>
      </c>
      <c r="C177" s="66" t="s">
        <v>5</v>
      </c>
      <c r="D177" s="156">
        <v>30</v>
      </c>
      <c r="E177" s="162">
        <v>0</v>
      </c>
      <c r="F177" s="69">
        <f t="shared" si="5"/>
        <v>0</v>
      </c>
      <c r="H177" s="10"/>
      <c r="J177" s="10"/>
      <c r="N177" s="11"/>
      <c r="P177" s="11"/>
    </row>
    <row r="178" spans="1:16" s="9" customFormat="1" x14ac:dyDescent="0.2">
      <c r="A178" s="49"/>
      <c r="B178" s="52"/>
      <c r="C178" s="54"/>
      <c r="D178" s="80"/>
      <c r="E178" s="162"/>
      <c r="F178" s="69"/>
      <c r="H178" s="10"/>
      <c r="J178" s="10"/>
      <c r="N178" s="11"/>
      <c r="P178" s="11"/>
    </row>
    <row r="179" spans="1:16" s="9" customFormat="1" ht="94.5" customHeight="1" x14ac:dyDescent="0.2">
      <c r="A179" s="49" t="s">
        <v>188</v>
      </c>
      <c r="B179" s="52" t="s">
        <v>66</v>
      </c>
      <c r="C179" s="54" t="s">
        <v>11</v>
      </c>
      <c r="D179" s="80">
        <v>1</v>
      </c>
      <c r="E179" s="162">
        <v>0</v>
      </c>
      <c r="F179" s="69">
        <f t="shared" ref="F179" si="6">E179*D179</f>
        <v>0</v>
      </c>
      <c r="H179" s="10"/>
      <c r="J179" s="10"/>
      <c r="N179" s="11"/>
      <c r="P179" s="11"/>
    </row>
    <row r="180" spans="1:16" s="9" customFormat="1" ht="13.5" customHeight="1" x14ac:dyDescent="0.2">
      <c r="A180" s="49"/>
      <c r="B180" s="52"/>
      <c r="C180" s="50"/>
      <c r="D180" s="50"/>
      <c r="E180" s="164"/>
      <c r="F180" s="69"/>
      <c r="H180" s="10"/>
      <c r="J180" s="10"/>
      <c r="N180" s="11"/>
      <c r="P180" s="11"/>
    </row>
    <row r="181" spans="1:16" s="9" customFormat="1" ht="108" customHeight="1" x14ac:dyDescent="0.2">
      <c r="A181" s="49" t="s">
        <v>189</v>
      </c>
      <c r="B181" s="52" t="s">
        <v>34</v>
      </c>
      <c r="C181" s="54" t="s">
        <v>11</v>
      </c>
      <c r="D181" s="80">
        <v>1</v>
      </c>
      <c r="E181" s="162">
        <v>0</v>
      </c>
      <c r="F181" s="69">
        <f t="shared" ref="F181" si="7">E181*D181</f>
        <v>0</v>
      </c>
      <c r="H181" s="10"/>
      <c r="J181" s="10"/>
      <c r="N181" s="11"/>
      <c r="P181" s="11"/>
    </row>
    <row r="182" spans="1:16" s="9" customFormat="1" x14ac:dyDescent="0.2">
      <c r="A182" s="49"/>
      <c r="B182" s="52"/>
      <c r="C182" s="80"/>
      <c r="D182" s="80"/>
      <c r="E182" s="162"/>
      <c r="F182" s="69"/>
      <c r="H182" s="10"/>
      <c r="J182" s="10"/>
      <c r="N182" s="11"/>
      <c r="P182" s="11"/>
    </row>
    <row r="183" spans="1:16" s="9" customFormat="1" ht="57" customHeight="1" x14ac:dyDescent="0.2">
      <c r="A183" s="49" t="s">
        <v>190</v>
      </c>
      <c r="B183" s="143" t="s">
        <v>48</v>
      </c>
      <c r="C183" s="78"/>
      <c r="D183" s="74"/>
      <c r="E183" s="161"/>
      <c r="F183" s="86"/>
      <c r="H183" s="10"/>
      <c r="J183" s="10"/>
      <c r="N183" s="11"/>
      <c r="P183" s="11"/>
    </row>
    <row r="184" spans="1:16" s="9" customFormat="1" ht="14.25" customHeight="1" x14ac:dyDescent="0.2">
      <c r="A184" s="49"/>
      <c r="B184" s="83" t="s">
        <v>47</v>
      </c>
      <c r="C184" s="87" t="s">
        <v>5</v>
      </c>
      <c r="D184" s="87">
        <v>700</v>
      </c>
      <c r="E184" s="161">
        <v>0</v>
      </c>
      <c r="F184" s="69">
        <f t="shared" ref="F184" si="8">E184*D184</f>
        <v>0</v>
      </c>
      <c r="H184" s="10"/>
      <c r="J184" s="10"/>
      <c r="N184" s="11"/>
      <c r="P184" s="11"/>
    </row>
    <row r="185" spans="1:16" s="9" customFormat="1" ht="14.25" customHeight="1" x14ac:dyDescent="0.2">
      <c r="A185" s="49"/>
      <c r="B185" s="83"/>
      <c r="C185" s="87"/>
      <c r="D185" s="87"/>
      <c r="E185" s="161"/>
      <c r="F185" s="69"/>
      <c r="H185" s="10"/>
      <c r="J185" s="10"/>
      <c r="N185" s="11"/>
      <c r="P185" s="11"/>
    </row>
    <row r="186" spans="1:16" s="9" customFormat="1" ht="38.25" x14ac:dyDescent="0.2">
      <c r="A186" s="49" t="s">
        <v>191</v>
      </c>
      <c r="B186" s="137" t="s">
        <v>40</v>
      </c>
      <c r="C186" s="54" t="s">
        <v>11</v>
      </c>
      <c r="D186" s="80">
        <v>1</v>
      </c>
      <c r="E186" s="162">
        <v>0</v>
      </c>
      <c r="F186" s="69">
        <f t="shared" ref="F186" si="9">E186*D186</f>
        <v>0</v>
      </c>
      <c r="H186" s="10"/>
      <c r="J186" s="10"/>
      <c r="N186" s="11"/>
      <c r="P186" s="11"/>
    </row>
    <row r="187" spans="1:16" x14ac:dyDescent="0.2">
      <c r="A187" s="49"/>
      <c r="B187" s="52"/>
      <c r="C187" s="50"/>
      <c r="D187" s="50"/>
      <c r="E187" s="157"/>
      <c r="F187" s="69"/>
    </row>
    <row r="188" spans="1:16" x14ac:dyDescent="0.2">
      <c r="A188" s="60" t="s">
        <v>49</v>
      </c>
      <c r="B188" s="144" t="s">
        <v>192</v>
      </c>
      <c r="C188" s="60"/>
      <c r="D188" s="60"/>
      <c r="E188" s="165"/>
      <c r="F188" s="70">
        <f>SUM(F4:F187)</f>
        <v>0</v>
      </c>
    </row>
    <row r="189" spans="1:16" x14ac:dyDescent="0.2">
      <c r="A189" s="55"/>
      <c r="C189" s="55"/>
      <c r="D189" s="55"/>
    </row>
    <row r="190" spans="1:16" x14ac:dyDescent="0.2">
      <c r="A190" s="55"/>
      <c r="B190" s="149"/>
      <c r="C190" s="55"/>
      <c r="D190" s="55"/>
    </row>
    <row r="191" spans="1:16" x14ac:dyDescent="0.2">
      <c r="A191" s="55"/>
      <c r="B191" s="149"/>
      <c r="C191" s="55"/>
      <c r="D191" s="55"/>
    </row>
    <row r="192" spans="1:16" x14ac:dyDescent="0.2">
      <c r="A192" s="55"/>
      <c r="B192" s="149"/>
      <c r="C192" s="55"/>
      <c r="D192" s="55"/>
    </row>
    <row r="193" spans="1:4" x14ac:dyDescent="0.2">
      <c r="A193" s="55"/>
      <c r="B193" s="149"/>
      <c r="C193" s="55"/>
      <c r="D193" s="55"/>
    </row>
    <row r="194" spans="1:4" x14ac:dyDescent="0.2">
      <c r="A194" s="55"/>
      <c r="B194" s="149"/>
      <c r="C194" s="55"/>
      <c r="D194" s="55"/>
    </row>
    <row r="195" spans="1:4" x14ac:dyDescent="0.2">
      <c r="A195" s="55"/>
      <c r="B195" s="149"/>
      <c r="C195" s="55"/>
      <c r="D195" s="55"/>
    </row>
    <row r="196" spans="1:4" x14ac:dyDescent="0.2">
      <c r="B196" s="149"/>
    </row>
  </sheetData>
  <printOptions horizontalCentered="1"/>
  <pageMargins left="0.78740157480314965" right="0.39370078740157483" top="0.78740157480314965" bottom="0.78740157480314965" header="0.23622047244094491" footer="0.23622047244094491"/>
  <pageSetup paperSize="9" orientation="portrait" r:id="rId1"/>
  <headerFooter alignWithMargins="0">
    <oddHeader xml:space="preserve">&amp;L&amp;"Arial,Italic"&amp;8PERPETUO PROJEKT d.o.o.
Vrbani 27, Zagreb
info@perpetuoprojekt.hr&amp;C&amp;"Arial,Italic"&amp;8TD 19/17, Ožujak 2017&amp;R&amp;"Arial,Italic"&amp;8HBOR 
Strossmayerov trg 9
10 000 Zagreb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IV21"/>
  <sheetViews>
    <sheetView showZeros="0" view="pageBreakPreview" topLeftCell="A7" zoomScaleNormal="100" zoomScaleSheetLayoutView="100" workbookViewId="0">
      <selection activeCell="B5" sqref="B5"/>
    </sheetView>
  </sheetViews>
  <sheetFormatPr defaultColWidth="9.140625" defaultRowHeight="12.75" x14ac:dyDescent="0.2"/>
  <cols>
    <col min="1" max="1" width="7.7109375" style="128" customWidth="1"/>
    <col min="2" max="2" width="44.7109375" style="102" customWidth="1"/>
    <col min="3" max="3" width="5.7109375" style="104" customWidth="1"/>
    <col min="4" max="4" width="7.7109375" style="129" customWidth="1"/>
    <col min="5" max="5" width="11.7109375" style="100" customWidth="1"/>
    <col min="6" max="6" width="13.7109375" style="130" customWidth="1"/>
    <col min="7" max="7" width="12.7109375" style="109" customWidth="1"/>
    <col min="8" max="8" width="12.7109375" style="110" customWidth="1"/>
    <col min="9" max="10" width="12.7109375" style="109" customWidth="1"/>
    <col min="11" max="11" width="12.42578125" style="114" customWidth="1"/>
    <col min="12" max="12" width="18.28515625" style="115" customWidth="1"/>
    <col min="13" max="13" width="12.42578125" style="114" customWidth="1"/>
    <col min="14" max="14" width="17.85546875" style="115" customWidth="1"/>
    <col min="15" max="15" width="12.42578125" style="114" customWidth="1"/>
    <col min="16" max="16" width="17.85546875" style="114" customWidth="1"/>
    <col min="17" max="17" width="11.5703125" style="114" customWidth="1"/>
    <col min="18" max="18" width="11.28515625" style="114" customWidth="1"/>
    <col min="19" max="16384" width="9.140625" style="114"/>
  </cols>
  <sheetData>
    <row r="1" spans="1:256" s="13" customFormat="1" ht="14.25" x14ac:dyDescent="0.2">
      <c r="A1" s="105" t="s">
        <v>12</v>
      </c>
      <c r="B1" s="106" t="s">
        <v>52</v>
      </c>
      <c r="C1" s="68"/>
      <c r="D1" s="107"/>
      <c r="E1" s="159"/>
      <c r="F1" s="108"/>
      <c r="G1" s="109"/>
      <c r="H1" s="110"/>
      <c r="I1" s="109"/>
      <c r="J1" s="110"/>
      <c r="N1" s="3"/>
      <c r="P1" s="3"/>
    </row>
    <row r="2" spans="1:256" s="99" customFormat="1" x14ac:dyDescent="0.2">
      <c r="A2" s="111"/>
      <c r="B2" s="39"/>
      <c r="C2" s="40"/>
      <c r="D2" s="112"/>
      <c r="E2" s="61"/>
      <c r="F2" s="113"/>
      <c r="G2" s="109"/>
      <c r="H2" s="110"/>
      <c r="I2" s="109"/>
      <c r="J2" s="109"/>
      <c r="K2" s="114"/>
      <c r="L2" s="115"/>
      <c r="M2" s="114"/>
      <c r="N2" s="115"/>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row>
    <row r="3" spans="1:256" ht="25.5" x14ac:dyDescent="0.2">
      <c r="A3" s="43" t="s">
        <v>6</v>
      </c>
      <c r="B3" s="43" t="s">
        <v>7</v>
      </c>
      <c r="C3" s="44" t="s">
        <v>9</v>
      </c>
      <c r="D3" s="116" t="s">
        <v>8</v>
      </c>
      <c r="E3" s="62" t="s">
        <v>0</v>
      </c>
      <c r="F3" s="89" t="s">
        <v>10</v>
      </c>
      <c r="G3" s="117"/>
      <c r="I3" s="117"/>
      <c r="K3" s="118"/>
      <c r="L3" s="119"/>
      <c r="M3" s="118"/>
      <c r="N3" s="119"/>
      <c r="O3" s="118"/>
      <c r="P3" s="120"/>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99"/>
      <c r="FE3" s="99"/>
      <c r="FF3" s="99"/>
      <c r="FG3" s="99"/>
      <c r="FH3" s="99"/>
      <c r="FI3" s="99"/>
      <c r="FJ3" s="99"/>
      <c r="FK3" s="99"/>
      <c r="FL3" s="99"/>
      <c r="FM3" s="99"/>
      <c r="FN3" s="99"/>
      <c r="FO3" s="99"/>
      <c r="FP3" s="99"/>
      <c r="FQ3" s="99"/>
      <c r="FR3" s="99"/>
      <c r="FS3" s="99"/>
      <c r="FT3" s="99"/>
      <c r="FU3" s="99"/>
      <c r="FV3" s="99"/>
      <c r="FW3" s="99"/>
      <c r="FX3" s="99"/>
      <c r="FY3" s="99"/>
      <c r="FZ3" s="99"/>
      <c r="GA3" s="99"/>
      <c r="GB3" s="99"/>
      <c r="GC3" s="99"/>
      <c r="GD3" s="99"/>
      <c r="GE3" s="99"/>
      <c r="GF3" s="99"/>
      <c r="GG3" s="99"/>
      <c r="GH3" s="99"/>
      <c r="GI3" s="99"/>
      <c r="GJ3" s="99"/>
      <c r="GK3" s="99"/>
      <c r="GL3" s="99"/>
      <c r="GM3" s="99"/>
      <c r="GN3" s="99"/>
      <c r="GO3" s="99"/>
      <c r="GP3" s="99"/>
      <c r="GQ3" s="99"/>
      <c r="GR3" s="99"/>
      <c r="GS3" s="99"/>
      <c r="GT3" s="99"/>
      <c r="GU3" s="99"/>
      <c r="GV3" s="99"/>
      <c r="GW3" s="99"/>
      <c r="GX3" s="99"/>
      <c r="GY3" s="99"/>
      <c r="GZ3" s="99"/>
      <c r="HA3" s="99"/>
      <c r="HB3" s="99"/>
      <c r="HC3" s="99"/>
      <c r="HD3" s="99"/>
      <c r="HE3" s="99"/>
      <c r="HF3" s="99"/>
      <c r="HG3" s="99"/>
      <c r="HH3" s="99"/>
      <c r="HI3" s="99"/>
      <c r="HJ3" s="99"/>
      <c r="HK3" s="99"/>
      <c r="HL3" s="99"/>
      <c r="HM3" s="99"/>
      <c r="HN3" s="99"/>
      <c r="HO3" s="99"/>
      <c r="HP3" s="99"/>
      <c r="HQ3" s="99"/>
      <c r="HR3" s="99"/>
      <c r="HS3" s="99"/>
      <c r="HT3" s="99"/>
      <c r="HU3" s="99"/>
      <c r="HV3" s="99"/>
      <c r="HW3" s="99"/>
      <c r="HX3" s="99"/>
      <c r="HY3" s="99"/>
      <c r="HZ3" s="99"/>
      <c r="IA3" s="99"/>
      <c r="IB3" s="99"/>
      <c r="IC3" s="99"/>
      <c r="ID3" s="99"/>
      <c r="IE3" s="99"/>
      <c r="IF3" s="99"/>
      <c r="IG3" s="99"/>
      <c r="IH3" s="99"/>
      <c r="II3" s="99"/>
      <c r="IJ3" s="99"/>
      <c r="IK3" s="99"/>
      <c r="IL3" s="99"/>
      <c r="IM3" s="99"/>
      <c r="IN3" s="99"/>
      <c r="IO3" s="99"/>
      <c r="IP3" s="99"/>
      <c r="IQ3" s="99"/>
      <c r="IR3" s="99"/>
      <c r="IS3" s="99"/>
      <c r="IT3" s="99"/>
      <c r="IU3" s="99"/>
      <c r="IV3" s="99"/>
    </row>
    <row r="4" spans="1:256" x14ac:dyDescent="0.2">
      <c r="A4" s="46"/>
      <c r="B4" s="46"/>
      <c r="C4" s="47"/>
      <c r="D4" s="121"/>
      <c r="E4" s="91"/>
      <c r="F4" s="92"/>
      <c r="G4" s="117"/>
      <c r="I4" s="117"/>
      <c r="K4" s="118"/>
      <c r="L4" s="119"/>
      <c r="M4" s="118"/>
      <c r="N4" s="119"/>
      <c r="O4" s="118"/>
      <c r="P4" s="120"/>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c r="IR4" s="99"/>
      <c r="IS4" s="99"/>
      <c r="IT4" s="99"/>
      <c r="IU4" s="99"/>
      <c r="IV4" s="99"/>
    </row>
    <row r="5" spans="1:256" ht="102" x14ac:dyDescent="0.2">
      <c r="A5" s="90" t="s">
        <v>1</v>
      </c>
      <c r="B5" s="166" t="s">
        <v>193</v>
      </c>
      <c r="C5" s="84" t="s">
        <v>11</v>
      </c>
      <c r="D5" s="84">
        <v>1</v>
      </c>
      <c r="E5" s="175">
        <v>0</v>
      </c>
      <c r="F5" s="123">
        <f t="shared" ref="F5" si="0">D5*E5</f>
        <v>0</v>
      </c>
      <c r="G5" s="117"/>
      <c r="I5" s="117"/>
      <c r="K5" s="118"/>
      <c r="L5" s="119"/>
      <c r="M5" s="118"/>
      <c r="N5" s="119"/>
      <c r="O5" s="118"/>
      <c r="P5" s="120"/>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c r="FF5" s="99"/>
      <c r="FG5" s="99"/>
      <c r="FH5" s="99"/>
      <c r="FI5" s="99"/>
      <c r="FJ5" s="99"/>
      <c r="FK5" s="99"/>
      <c r="FL5" s="99"/>
      <c r="FM5" s="99"/>
      <c r="FN5" s="99"/>
      <c r="FO5" s="99"/>
      <c r="FP5" s="99"/>
      <c r="FQ5" s="99"/>
      <c r="FR5" s="99"/>
      <c r="FS5" s="99"/>
      <c r="FT5" s="99"/>
      <c r="FU5" s="99"/>
      <c r="FV5" s="99"/>
      <c r="FW5" s="99"/>
      <c r="FX5" s="99"/>
      <c r="FY5" s="99"/>
      <c r="FZ5" s="99"/>
      <c r="GA5" s="99"/>
      <c r="GB5" s="99"/>
      <c r="GC5" s="99"/>
      <c r="GD5" s="99"/>
      <c r="GE5" s="99"/>
      <c r="GF5" s="99"/>
      <c r="GG5" s="99"/>
      <c r="GH5" s="99"/>
      <c r="GI5" s="99"/>
      <c r="GJ5" s="99"/>
      <c r="GK5" s="99"/>
      <c r="GL5" s="99"/>
      <c r="GM5" s="99"/>
      <c r="GN5" s="99"/>
      <c r="GO5" s="99"/>
      <c r="GP5" s="99"/>
      <c r="GQ5" s="99"/>
      <c r="GR5" s="99"/>
      <c r="GS5" s="99"/>
      <c r="GT5" s="99"/>
      <c r="GU5" s="99"/>
      <c r="GV5" s="99"/>
      <c r="GW5" s="99"/>
      <c r="GX5" s="99"/>
      <c r="GY5" s="99"/>
      <c r="GZ5" s="99"/>
      <c r="HA5" s="99"/>
      <c r="HB5" s="99"/>
      <c r="HC5" s="99"/>
      <c r="HD5" s="99"/>
      <c r="HE5" s="99"/>
      <c r="HF5" s="99"/>
      <c r="HG5" s="99"/>
      <c r="HH5" s="99"/>
      <c r="HI5" s="99"/>
      <c r="HJ5" s="99"/>
      <c r="HK5" s="99"/>
      <c r="HL5" s="99"/>
      <c r="HM5" s="99"/>
      <c r="HN5" s="99"/>
      <c r="HO5" s="99"/>
      <c r="HP5" s="99"/>
      <c r="HQ5" s="99"/>
      <c r="HR5" s="99"/>
      <c r="HS5" s="99"/>
      <c r="HT5" s="99"/>
      <c r="HU5" s="99"/>
      <c r="HV5" s="99"/>
      <c r="HW5" s="99"/>
      <c r="HX5" s="99"/>
      <c r="HY5" s="99"/>
      <c r="HZ5" s="99"/>
      <c r="IA5" s="99"/>
      <c r="IB5" s="99"/>
      <c r="IC5" s="99"/>
      <c r="ID5" s="99"/>
      <c r="IE5" s="99"/>
      <c r="IF5" s="99"/>
      <c r="IG5" s="99"/>
      <c r="IH5" s="99"/>
      <c r="II5" s="99"/>
      <c r="IJ5" s="99"/>
      <c r="IK5" s="99"/>
      <c r="IL5" s="99"/>
      <c r="IM5" s="99"/>
      <c r="IN5" s="99"/>
      <c r="IO5" s="99"/>
      <c r="IP5" s="99"/>
      <c r="IQ5" s="99"/>
      <c r="IR5" s="99"/>
      <c r="IS5" s="99"/>
      <c r="IT5" s="99"/>
      <c r="IU5" s="99"/>
      <c r="IV5" s="99"/>
    </row>
    <row r="6" spans="1:256" x14ac:dyDescent="0.2">
      <c r="A6" s="46"/>
      <c r="B6" s="46"/>
      <c r="C6" s="47"/>
      <c r="D6" s="121"/>
      <c r="E6" s="91"/>
      <c r="F6" s="92"/>
      <c r="G6" s="117"/>
      <c r="I6" s="117"/>
      <c r="K6" s="118"/>
      <c r="L6" s="119"/>
      <c r="M6" s="118"/>
      <c r="N6" s="119"/>
      <c r="O6" s="118"/>
      <c r="P6" s="120"/>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c r="IA6" s="99"/>
      <c r="IB6" s="99"/>
      <c r="IC6" s="99"/>
      <c r="ID6" s="99"/>
      <c r="IE6" s="99"/>
      <c r="IF6" s="99"/>
      <c r="IG6" s="99"/>
      <c r="IH6" s="99"/>
      <c r="II6" s="99"/>
      <c r="IJ6" s="99"/>
      <c r="IK6" s="99"/>
      <c r="IL6" s="99"/>
      <c r="IM6" s="99"/>
      <c r="IN6" s="99"/>
      <c r="IO6" s="99"/>
      <c r="IP6" s="99"/>
      <c r="IQ6" s="99"/>
      <c r="IR6" s="99"/>
      <c r="IS6" s="99"/>
      <c r="IT6" s="99"/>
      <c r="IU6" s="99"/>
      <c r="IV6" s="99"/>
    </row>
    <row r="7" spans="1:256" ht="53.25" customHeight="1" x14ac:dyDescent="0.2">
      <c r="A7" s="122" t="s">
        <v>2</v>
      </c>
      <c r="B7" s="63" t="s">
        <v>53</v>
      </c>
      <c r="C7" s="84" t="s">
        <v>11</v>
      </c>
      <c r="D7" s="84">
        <v>1</v>
      </c>
      <c r="E7" s="175">
        <v>0</v>
      </c>
      <c r="F7" s="123">
        <f t="shared" ref="F7:F13" si="1">D7*E7</f>
        <v>0</v>
      </c>
      <c r="G7" s="117"/>
      <c r="I7" s="117"/>
      <c r="K7" s="118"/>
      <c r="L7" s="119"/>
      <c r="M7" s="118"/>
      <c r="N7" s="119"/>
      <c r="O7" s="118"/>
      <c r="P7" s="120"/>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c r="IR7" s="99"/>
      <c r="IS7" s="99"/>
      <c r="IT7" s="99"/>
      <c r="IU7" s="99"/>
      <c r="IV7" s="99"/>
    </row>
    <row r="8" spans="1:256" x14ac:dyDescent="0.2">
      <c r="A8" s="46"/>
      <c r="B8" s="63"/>
      <c r="C8" s="66"/>
      <c r="D8" s="66"/>
      <c r="E8" s="65"/>
      <c r="F8" s="124"/>
      <c r="G8" s="117"/>
      <c r="I8" s="117"/>
      <c r="K8" s="118"/>
      <c r="L8" s="119"/>
      <c r="M8" s="118"/>
      <c r="N8" s="119"/>
      <c r="O8" s="118"/>
      <c r="P8" s="120"/>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c r="IR8" s="99"/>
      <c r="IS8" s="99"/>
      <c r="IT8" s="99"/>
      <c r="IU8" s="99"/>
      <c r="IV8" s="99"/>
    </row>
    <row r="9" spans="1:256" ht="80.25" customHeight="1" x14ac:dyDescent="0.2">
      <c r="A9" s="122" t="s">
        <v>12</v>
      </c>
      <c r="B9" s="63" t="s">
        <v>140</v>
      </c>
      <c r="C9" s="66" t="s">
        <v>11</v>
      </c>
      <c r="D9" s="66">
        <v>1</v>
      </c>
      <c r="E9" s="176"/>
      <c r="F9" s="123">
        <f t="shared" si="1"/>
        <v>0</v>
      </c>
      <c r="G9" s="117"/>
      <c r="I9" s="117"/>
      <c r="K9" s="118"/>
      <c r="L9" s="119"/>
      <c r="M9" s="118"/>
      <c r="N9" s="119"/>
      <c r="O9" s="118"/>
      <c r="P9" s="120"/>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c r="IR9" s="99"/>
      <c r="IS9" s="99"/>
      <c r="IT9" s="99"/>
      <c r="IU9" s="99"/>
      <c r="IV9" s="99"/>
    </row>
    <row r="10" spans="1:256" x14ac:dyDescent="0.2">
      <c r="A10" s="46"/>
      <c r="B10" s="63"/>
      <c r="C10" s="66"/>
      <c r="D10" s="66"/>
      <c r="E10" s="176"/>
      <c r="F10" s="124"/>
      <c r="G10" s="117"/>
      <c r="I10" s="117"/>
      <c r="K10" s="118"/>
      <c r="L10" s="119"/>
      <c r="M10" s="118"/>
      <c r="N10" s="119"/>
      <c r="O10" s="118"/>
      <c r="P10" s="120"/>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c r="IR10" s="99"/>
      <c r="IS10" s="99"/>
      <c r="IT10" s="99"/>
      <c r="IU10" s="99"/>
      <c r="IV10" s="99"/>
    </row>
    <row r="11" spans="1:256" ht="32.25" customHeight="1" x14ac:dyDescent="0.2">
      <c r="A11" s="122" t="s">
        <v>54</v>
      </c>
      <c r="B11" s="63" t="s">
        <v>42</v>
      </c>
      <c r="C11" s="66" t="s">
        <v>11</v>
      </c>
      <c r="D11" s="84">
        <v>1</v>
      </c>
      <c r="E11" s="176"/>
      <c r="F11" s="123">
        <f t="shared" si="1"/>
        <v>0</v>
      </c>
      <c r="G11" s="117"/>
      <c r="I11" s="117"/>
      <c r="K11" s="118"/>
      <c r="L11" s="119"/>
      <c r="M11" s="118"/>
      <c r="N11" s="119"/>
      <c r="O11" s="118"/>
      <c r="P11" s="120"/>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c r="IR11" s="99"/>
      <c r="IS11" s="99"/>
      <c r="IT11" s="99"/>
      <c r="IU11" s="99"/>
      <c r="IV11" s="99"/>
    </row>
    <row r="12" spans="1:256" x14ac:dyDescent="0.2">
      <c r="A12" s="46"/>
      <c r="B12" s="63"/>
      <c r="C12" s="66"/>
      <c r="D12" s="84"/>
      <c r="E12" s="176"/>
      <c r="F12" s="124"/>
      <c r="G12" s="117"/>
      <c r="I12" s="117"/>
      <c r="K12" s="118"/>
      <c r="L12" s="119"/>
      <c r="M12" s="118"/>
      <c r="N12" s="119"/>
      <c r="O12" s="118"/>
      <c r="P12" s="120"/>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c r="IA12" s="99"/>
      <c r="IB12" s="99"/>
      <c r="IC12" s="99"/>
      <c r="ID12" s="99"/>
      <c r="IE12" s="99"/>
      <c r="IF12" s="99"/>
      <c r="IG12" s="99"/>
      <c r="IH12" s="99"/>
      <c r="II12" s="99"/>
      <c r="IJ12" s="99"/>
      <c r="IK12" s="99"/>
      <c r="IL12" s="99"/>
      <c r="IM12" s="99"/>
      <c r="IN12" s="99"/>
      <c r="IO12" s="99"/>
      <c r="IP12" s="99"/>
      <c r="IQ12" s="99"/>
      <c r="IR12" s="99"/>
      <c r="IS12" s="99"/>
      <c r="IT12" s="99"/>
      <c r="IU12" s="99"/>
      <c r="IV12" s="99"/>
    </row>
    <row r="13" spans="1:256" ht="30" customHeight="1" x14ac:dyDescent="0.2">
      <c r="A13" s="122" t="s">
        <v>55</v>
      </c>
      <c r="B13" s="63" t="s">
        <v>41</v>
      </c>
      <c r="C13" s="66" t="s">
        <v>11</v>
      </c>
      <c r="D13" s="84">
        <v>1</v>
      </c>
      <c r="E13" s="176"/>
      <c r="F13" s="123">
        <f t="shared" si="1"/>
        <v>0</v>
      </c>
      <c r="G13" s="117"/>
      <c r="I13" s="117"/>
      <c r="K13" s="118"/>
      <c r="L13" s="119"/>
      <c r="M13" s="118"/>
      <c r="N13" s="119"/>
      <c r="O13" s="118"/>
      <c r="P13" s="120"/>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row>
    <row r="14" spans="1:256" x14ac:dyDescent="0.2">
      <c r="A14" s="46"/>
      <c r="B14" s="63"/>
      <c r="C14" s="66"/>
      <c r="D14" s="66"/>
      <c r="E14" s="65"/>
      <c r="F14" s="124"/>
      <c r="G14" s="117"/>
      <c r="I14" s="117"/>
      <c r="K14" s="118"/>
      <c r="L14" s="119"/>
      <c r="M14" s="118"/>
      <c r="N14" s="119"/>
      <c r="O14" s="118"/>
      <c r="P14" s="120"/>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row>
    <row r="15" spans="1:256" ht="25.5" x14ac:dyDescent="0.2">
      <c r="A15" s="122" t="s">
        <v>145</v>
      </c>
      <c r="B15" s="64" t="s">
        <v>56</v>
      </c>
      <c r="C15" s="66" t="s">
        <v>11</v>
      </c>
      <c r="D15" s="66">
        <v>1</v>
      </c>
      <c r="E15" s="176"/>
      <c r="F15" s="123">
        <f t="shared" ref="F15:F17" si="2">D15*E15</f>
        <v>0</v>
      </c>
      <c r="G15" s="117"/>
      <c r="I15" s="117"/>
      <c r="K15" s="118"/>
      <c r="L15" s="119"/>
      <c r="M15" s="118"/>
      <c r="N15" s="119"/>
      <c r="O15" s="118"/>
      <c r="P15" s="120"/>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row>
    <row r="16" spans="1:256" x14ac:dyDescent="0.2">
      <c r="A16" s="46"/>
      <c r="B16" s="63"/>
      <c r="C16" s="66"/>
      <c r="D16" s="66"/>
      <c r="E16" s="65"/>
      <c r="F16" s="124"/>
      <c r="G16" s="117"/>
      <c r="I16" s="117"/>
      <c r="K16" s="118"/>
      <c r="L16" s="119"/>
      <c r="M16" s="118"/>
      <c r="N16" s="119"/>
      <c r="O16" s="118"/>
      <c r="P16" s="120"/>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row>
    <row r="17" spans="1:256" ht="25.5" x14ac:dyDescent="0.2">
      <c r="A17" s="122" t="s">
        <v>146</v>
      </c>
      <c r="B17" s="63" t="s">
        <v>141</v>
      </c>
      <c r="C17" s="66" t="s">
        <v>20</v>
      </c>
      <c r="D17" s="66">
        <v>5</v>
      </c>
      <c r="E17" s="65"/>
      <c r="F17" s="123">
        <f t="shared" si="2"/>
        <v>0</v>
      </c>
      <c r="G17" s="117"/>
      <c r="I17" s="117"/>
      <c r="K17" s="118"/>
      <c r="L17" s="119"/>
      <c r="M17" s="118"/>
      <c r="N17" s="119"/>
      <c r="O17" s="118"/>
      <c r="P17" s="120"/>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row>
    <row r="18" spans="1:256" x14ac:dyDescent="0.2">
      <c r="A18" s="122"/>
      <c r="B18" s="63"/>
      <c r="C18" s="66"/>
      <c r="D18" s="66"/>
      <c r="E18" s="65"/>
      <c r="F18" s="124"/>
      <c r="G18" s="117"/>
      <c r="I18" s="117"/>
      <c r="K18" s="118"/>
      <c r="L18" s="119"/>
      <c r="M18" s="118"/>
      <c r="N18" s="119"/>
      <c r="O18" s="118"/>
      <c r="P18" s="120"/>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99"/>
      <c r="FG18" s="99"/>
      <c r="FH18" s="99"/>
      <c r="FI18" s="99"/>
      <c r="FJ18" s="99"/>
      <c r="FK18" s="99"/>
      <c r="FL18" s="99"/>
      <c r="FM18" s="99"/>
      <c r="FN18" s="99"/>
      <c r="FO18" s="99"/>
      <c r="FP18" s="99"/>
      <c r="FQ18" s="99"/>
      <c r="FR18" s="99"/>
      <c r="FS18" s="99"/>
      <c r="FT18" s="99"/>
      <c r="FU18" s="99"/>
      <c r="FV18" s="99"/>
      <c r="FW18" s="99"/>
      <c r="FX18" s="99"/>
      <c r="FY18" s="99"/>
      <c r="FZ18" s="99"/>
      <c r="GA18" s="99"/>
      <c r="GB18" s="99"/>
      <c r="GC18" s="99"/>
      <c r="GD18" s="99"/>
      <c r="GE18" s="99"/>
      <c r="GF18" s="99"/>
      <c r="GG18" s="99"/>
      <c r="GH18" s="99"/>
      <c r="GI18" s="99"/>
      <c r="GJ18" s="99"/>
      <c r="GK18" s="99"/>
      <c r="GL18" s="99"/>
      <c r="GM18" s="99"/>
      <c r="GN18" s="99"/>
      <c r="GO18" s="99"/>
      <c r="GP18" s="99"/>
      <c r="GQ18" s="99"/>
      <c r="GR18" s="99"/>
      <c r="GS18" s="99"/>
      <c r="GT18" s="99"/>
      <c r="GU18" s="99"/>
      <c r="GV18" s="99"/>
      <c r="GW18" s="99"/>
      <c r="GX18" s="99"/>
      <c r="GY18" s="99"/>
      <c r="GZ18" s="99"/>
      <c r="HA18" s="99"/>
      <c r="HB18" s="99"/>
      <c r="HC18" s="99"/>
      <c r="HD18" s="99"/>
      <c r="HE18" s="99"/>
      <c r="HF18" s="99"/>
      <c r="HG18" s="99"/>
      <c r="HH18" s="99"/>
      <c r="HI18" s="99"/>
      <c r="HJ18" s="99"/>
      <c r="HK18" s="99"/>
      <c r="HL18" s="99"/>
      <c r="HM18" s="99"/>
      <c r="HN18" s="99"/>
      <c r="HO18" s="99"/>
      <c r="HP18" s="99"/>
      <c r="HQ18" s="99"/>
      <c r="HR18" s="99"/>
      <c r="HS18" s="99"/>
      <c r="HT18" s="99"/>
      <c r="HU18" s="99"/>
      <c r="HV18" s="99"/>
      <c r="HW18" s="99"/>
      <c r="HX18" s="99"/>
      <c r="HY18" s="99"/>
      <c r="HZ18" s="99"/>
      <c r="IA18" s="99"/>
      <c r="IB18" s="99"/>
      <c r="IC18" s="99"/>
      <c r="ID18" s="99"/>
      <c r="IE18" s="99"/>
      <c r="IF18" s="99"/>
      <c r="IG18" s="99"/>
      <c r="IH18" s="99"/>
      <c r="II18" s="99"/>
      <c r="IJ18" s="99"/>
      <c r="IK18" s="99"/>
      <c r="IL18" s="99"/>
      <c r="IM18" s="99"/>
      <c r="IN18" s="99"/>
      <c r="IO18" s="99"/>
      <c r="IP18" s="99"/>
      <c r="IQ18" s="99"/>
      <c r="IR18" s="99"/>
      <c r="IS18" s="99"/>
      <c r="IT18" s="99"/>
      <c r="IU18" s="99"/>
      <c r="IV18" s="99"/>
    </row>
    <row r="19" spans="1:256" ht="153" x14ac:dyDescent="0.2">
      <c r="A19" s="122" t="s">
        <v>177</v>
      </c>
      <c r="B19" s="53" t="s">
        <v>144</v>
      </c>
      <c r="C19" s="66" t="s">
        <v>11</v>
      </c>
      <c r="D19" s="84">
        <v>1</v>
      </c>
      <c r="E19" s="176"/>
      <c r="F19" s="123">
        <f t="shared" ref="F19" si="3">D19*E19</f>
        <v>0</v>
      </c>
      <c r="G19" s="117"/>
      <c r="I19" s="117"/>
      <c r="K19" s="118"/>
      <c r="L19" s="119"/>
      <c r="M19" s="118"/>
      <c r="N19" s="119"/>
      <c r="O19" s="118"/>
      <c r="P19" s="120"/>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c r="FF19" s="99"/>
      <c r="FG19" s="99"/>
      <c r="FH19" s="99"/>
      <c r="FI19" s="99"/>
      <c r="FJ19" s="99"/>
      <c r="FK19" s="99"/>
      <c r="FL19" s="99"/>
      <c r="FM19" s="99"/>
      <c r="FN19" s="99"/>
      <c r="FO19" s="99"/>
      <c r="FP19" s="99"/>
      <c r="FQ19" s="99"/>
      <c r="FR19" s="99"/>
      <c r="FS19" s="99"/>
      <c r="FT19" s="99"/>
      <c r="FU19" s="99"/>
      <c r="FV19" s="99"/>
      <c r="FW19" s="99"/>
      <c r="FX19" s="99"/>
      <c r="FY19" s="99"/>
      <c r="FZ19" s="99"/>
      <c r="GA19" s="99"/>
      <c r="GB19" s="99"/>
      <c r="GC19" s="99"/>
      <c r="GD19" s="99"/>
      <c r="GE19" s="99"/>
      <c r="GF19" s="99"/>
      <c r="GG19" s="99"/>
      <c r="GH19" s="99"/>
      <c r="GI19" s="99"/>
      <c r="GJ19" s="99"/>
      <c r="GK19" s="99"/>
      <c r="GL19" s="99"/>
      <c r="GM19" s="99"/>
      <c r="GN19" s="99"/>
      <c r="GO19" s="99"/>
      <c r="GP19" s="99"/>
      <c r="GQ19" s="99"/>
      <c r="GR19" s="99"/>
      <c r="GS19" s="99"/>
      <c r="GT19" s="99"/>
      <c r="GU19" s="99"/>
      <c r="GV19" s="99"/>
      <c r="GW19" s="99"/>
      <c r="GX19" s="99"/>
      <c r="GY19" s="99"/>
      <c r="GZ19" s="99"/>
      <c r="HA19" s="99"/>
      <c r="HB19" s="99"/>
      <c r="HC19" s="99"/>
      <c r="HD19" s="99"/>
      <c r="HE19" s="99"/>
      <c r="HF19" s="99"/>
      <c r="HG19" s="99"/>
      <c r="HH19" s="99"/>
      <c r="HI19" s="99"/>
      <c r="HJ19" s="99"/>
      <c r="HK19" s="99"/>
      <c r="HL19" s="99"/>
      <c r="HM19" s="99"/>
      <c r="HN19" s="99"/>
      <c r="HO19" s="99"/>
      <c r="HP19" s="99"/>
      <c r="HQ19" s="99"/>
      <c r="HR19" s="99"/>
      <c r="HS19" s="99"/>
      <c r="HT19" s="99"/>
      <c r="HU19" s="99"/>
      <c r="HV19" s="99"/>
      <c r="HW19" s="99"/>
      <c r="HX19" s="99"/>
      <c r="HY19" s="99"/>
      <c r="HZ19" s="99"/>
      <c r="IA19" s="99"/>
      <c r="IB19" s="99"/>
      <c r="IC19" s="99"/>
      <c r="ID19" s="99"/>
      <c r="IE19" s="99"/>
      <c r="IF19" s="99"/>
      <c r="IG19" s="99"/>
      <c r="IH19" s="99"/>
      <c r="II19" s="99"/>
      <c r="IJ19" s="99"/>
      <c r="IK19" s="99"/>
      <c r="IL19" s="99"/>
      <c r="IM19" s="99"/>
      <c r="IN19" s="99"/>
      <c r="IO19" s="99"/>
      <c r="IP19" s="99"/>
      <c r="IQ19" s="99"/>
      <c r="IR19" s="99"/>
      <c r="IS19" s="99"/>
      <c r="IT19" s="99"/>
      <c r="IU19" s="99"/>
      <c r="IV19" s="99"/>
    </row>
    <row r="20" spans="1:256" s="99" customFormat="1" ht="15" x14ac:dyDescent="0.2">
      <c r="A20" s="173"/>
      <c r="B20" s="173"/>
      <c r="C20" s="173"/>
      <c r="D20" s="173"/>
      <c r="E20" s="177"/>
      <c r="F20" s="173"/>
      <c r="G20" s="109"/>
      <c r="H20" s="110"/>
      <c r="I20" s="109"/>
      <c r="J20" s="110"/>
      <c r="N20" s="125"/>
      <c r="P20" s="125"/>
    </row>
    <row r="21" spans="1:256" s="99" customFormat="1" ht="15" x14ac:dyDescent="0.2">
      <c r="A21" s="126" t="s">
        <v>12</v>
      </c>
      <c r="B21" s="127" t="s">
        <v>178</v>
      </c>
      <c r="C21" s="174">
        <f>SUM(F7:F19)</f>
        <v>0</v>
      </c>
      <c r="D21" s="174"/>
      <c r="E21" s="178"/>
      <c r="F21" s="174"/>
      <c r="G21" s="109"/>
      <c r="H21" s="110"/>
      <c r="I21" s="109"/>
      <c r="J21" s="110"/>
      <c r="N21" s="125"/>
      <c r="P21" s="125"/>
    </row>
  </sheetData>
  <printOptions horizontalCentered="1"/>
  <pageMargins left="0.78740157480314965" right="0.39370078740157483" top="0.78740157480314965" bottom="0.78740157480314965" header="0.23622047244094491" footer="0.23622047244094491"/>
  <pageSetup paperSize="9" orientation="portrait" horizontalDpi="300" verticalDpi="300" r:id="rId1"/>
  <headerFooter alignWithMargins="0">
    <oddHeader xml:space="preserve">&amp;L&amp;"Arial,Italic"&amp;8PERPETUO PROJEKT d.o.o.
Vrbani 27, Zagreb
info@perpetuoprojekt.hr&amp;C&amp;"Arial,Italic"&amp;8TD 19/17, Ožujak 2017&amp;R&amp;"Arial,Italic"&amp;8HBOR 
Strossmayerov trg 9
10 000 Zagreb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Rekapitulacija</vt:lpstr>
      <vt:lpstr>Demontažni radovi</vt:lpstr>
      <vt:lpstr>VRV SUSTAV MONTAŽA</vt:lpstr>
      <vt:lpstr>OSTALI RADOVI</vt:lpstr>
      <vt:lpstr>'OSTALI RADOVI'!Print_Area</vt:lpstr>
    </vt:vector>
  </TitlesOfParts>
  <Company>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Igi</dc:creator>
  <cp:lastModifiedBy>Žutak Marijana</cp:lastModifiedBy>
  <cp:lastPrinted>2017-04-06T14:28:39Z</cp:lastPrinted>
  <dcterms:created xsi:type="dcterms:W3CDTF">2007-04-13T09:13:01Z</dcterms:created>
  <dcterms:modified xsi:type="dcterms:W3CDTF">2024-06-26T12:58:07Z</dcterms:modified>
</cp:coreProperties>
</file>